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85" activeTab="1"/>
  </bookViews>
  <sheets>
    <sheet name="Balance General " sheetId="1" r:id="rId1"/>
    <sheet name="Estad. Resultado" sheetId="2" r:id="rId2"/>
  </sheets>
  <definedNames>
    <definedName name="_xlfn._FV" hidden="1">#NAME?</definedName>
    <definedName name="_xlnm.Print_Area" localSheetId="0">'Balance General '!$B$1:$C$79</definedName>
    <definedName name="_xlnm.Print_Area" localSheetId="1">'Estad. Resultado'!$B$1:$E$39</definedName>
  </definedNames>
  <calcPr fullCalcOnLoad="1"/>
</workbook>
</file>

<file path=xl/sharedStrings.xml><?xml version="1.0" encoding="utf-8"?>
<sst xmlns="http://schemas.openxmlformats.org/spreadsheetml/2006/main" count="80" uniqueCount="75">
  <si>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</si>
  <si>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</si>
  <si>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</si>
  <si>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</si>
  <si>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</si>
  <si>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</si>
  <si>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</si>
  <si>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</si>
  <si>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</si>
  <si>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</si>
  <si>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</si>
  <si>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</si>
  <si>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</si>
  <si>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</si>
  <si>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</si>
  <si>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</si>
  <si>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(Expresado en Dólares de los Estados Unidos de América)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</si>
  <si>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</si>
  <si>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</si>
  <si>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</si>
  <si>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</si>
  <si>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</si>
  <si>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</si>
  <si>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</si>
  <si>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</si>
  <si>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</si>
  <si>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</si>
  <si>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</si>
  <si>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</si>
  <si>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</si>
  <si>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</si>
  <si>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</si>
  <si>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</si>
  <si>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</si>
  <si>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</si>
  <si>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</si>
  <si>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</si>
  <si>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</si>
  <si>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</si>
  <si>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</si>
  <si>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</si>
  <si>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</si>
  <si>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</si>
  <si>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</si>
  <si>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</si>
  <si>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</si>
  <si>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</si>
  <si>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</si>
  <si>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</si>
  <si>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</si>
  <si>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</si>
  <si>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</si>
  <si>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</si>
  <si>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</si>
  <si>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</si>
  <si>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</si>
  <si>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</si>
  <si>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</si>
  <si>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</si>
  <si>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</si>
  <si>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</si>
  <si>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</si>
  <si>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</si>
  <si>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</si>
  <si>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</si>
  <si>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</si>
  <si>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</si>
  <si>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</si>
  <si>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</si>
  <si>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</si>
  <si>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</si>
  <si>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</si>
  <si>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</si>
  <si>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Enero de 2024</t>
  </si>
  <si>
    <t>Estado de resultados del 1°de Enero al 31 de Enero de 2024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</si>
</sst>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8" borderId="0" applyNumberFormat="0" applyBorder="0" applyAlignment="0" applyProtection="0"/>
    <xf numFmtId="0" fontId="32" fillId="20" borderId="0" applyNumberFormat="0" applyBorder="0" applyAlignment="0" applyProtection="0"/>
    <xf numFmtId="0" fontId="6" fillId="14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6" borderId="0" applyNumberFormat="0" applyBorder="0" applyAlignment="0" applyProtection="0"/>
    <xf numFmtId="0" fontId="32" fillId="26" borderId="0" applyNumberFormat="0" applyBorder="0" applyAlignment="0" applyProtection="0"/>
    <xf numFmtId="0" fontId="7" fillId="18" borderId="0" applyNumberFormat="0" applyBorder="0" applyAlignment="0" applyProtection="0"/>
    <xf numFmtId="0" fontId="32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6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1" applyNumberFormat="0" applyAlignment="0" applyProtection="0"/>
    <xf numFmtId="0" fontId="34" fillId="36" borderId="2" applyNumberFormat="0" applyAlignment="0" applyProtection="0"/>
    <xf numFmtId="0" fontId="10" fillId="37" borderId="3" applyNumberFormat="0" applyAlignment="0" applyProtection="0"/>
    <xf numFmtId="0" fontId="35" fillId="38" borderId="4" applyNumberFormat="0" applyAlignment="0" applyProtection="0"/>
    <xf numFmtId="0" fontId="11" fillId="0" borderId="5" applyNumberFormat="0" applyFill="0" applyAlignment="0" applyProtection="0"/>
    <xf numFmtId="0" fontId="36" fillId="0" borderId="6" applyNumberFormat="0" applyFill="0" applyAlignment="0" applyProtection="0"/>
    <xf numFmtId="0" fontId="20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28" borderId="0" applyNumberFormat="0" applyBorder="0" applyAlignment="0" applyProtection="0"/>
    <xf numFmtId="0" fontId="39" fillId="45" borderId="0" applyNumberFormat="0" applyBorder="0" applyAlignment="0" applyProtection="0"/>
    <xf numFmtId="0" fontId="7" fillId="30" borderId="0" applyNumberFormat="0" applyBorder="0" applyAlignment="0" applyProtection="0"/>
    <xf numFmtId="0" fontId="39" fillId="46" borderId="0" applyNumberFormat="0" applyBorder="0" applyAlignment="0" applyProtection="0"/>
    <xf numFmtId="0" fontId="7" fillId="47" borderId="0" applyNumberFormat="0" applyBorder="0" applyAlignment="0" applyProtection="0"/>
    <xf numFmtId="0" fontId="39" fillId="48" borderId="0" applyNumberFormat="0" applyBorder="0" applyAlignment="0" applyProtection="0"/>
    <xf numFmtId="0" fontId="13" fillId="12" borderId="1" applyNumberFormat="0" applyAlignment="0" applyProtection="0"/>
    <xf numFmtId="0" fontId="40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1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2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2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3" fillId="36" borderId="12" applyNumberFormat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6" fillId="0" borderId="14" applyNumberFormat="0" applyFill="0" applyAlignment="0" applyProtection="0"/>
    <xf numFmtId="0" fontId="12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8" fillId="0" borderId="18" applyNumberFormat="0" applyFill="0" applyAlignment="0" applyProtection="0"/>
  </cellStyleXfs>
  <cellXfs count="56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6" fillId="55" borderId="0" xfId="98" applyFill="1">
      <alignment/>
      <protection/>
    </xf>
    <xf numFmtId="0" fontId="24" fillId="55" borderId="0" xfId="98" applyFont="1" applyFill="1" applyAlignment="1">
      <alignment horizontal="justify" vertical="top" wrapText="1"/>
      <protection/>
    </xf>
    <xf numFmtId="0" fontId="23" fillId="55" borderId="0" xfId="98" applyFont="1" applyFill="1" applyAlignment="1">
      <alignment vertical="top" wrapText="1"/>
      <protection/>
    </xf>
    <xf numFmtId="0" fontId="25" fillId="55" borderId="0" xfId="98" applyFont="1" applyFill="1" applyAlignment="1">
      <alignment horizontal="left" vertical="top" wrapText="1"/>
      <protection/>
    </xf>
    <xf numFmtId="0" fontId="25" fillId="55" borderId="0" xfId="98" applyFont="1" applyFill="1" applyAlignment="1">
      <alignment horizontal="left" vertical="top" wrapText="1" indent="2"/>
      <protection/>
    </xf>
    <xf numFmtId="0" fontId="24" fillId="55" borderId="0" xfId="98" applyFont="1" applyFill="1" applyAlignment="1">
      <alignment horizontal="left" vertical="top" wrapText="1" indent="4"/>
      <protection/>
    </xf>
    <xf numFmtId="0" fontId="24" fillId="55" borderId="0" xfId="98" applyFont="1" applyFill="1" applyAlignment="1">
      <alignment horizontal="right" vertical="top" wrapText="1"/>
      <protection/>
    </xf>
    <xf numFmtId="0" fontId="23" fillId="55" borderId="0" xfId="98" applyFont="1" applyFill="1" applyAlignment="1">
      <alignment horizontal="left" vertical="top" wrapText="1" indent="2"/>
      <protection/>
    </xf>
    <xf numFmtId="171" fontId="2" fillId="55" borderId="20" xfId="81" applyFont="1" applyFill="1" applyBorder="1" applyAlignment="1">
      <alignment/>
    </xf>
    <xf numFmtId="0" fontId="28" fillId="55" borderId="0" xfId="98" applyFont="1" applyFill="1" applyAlignment="1">
      <alignment horizontal="center" vertical="top" wrapText="1"/>
      <protection/>
    </xf>
    <xf numFmtId="0" fontId="23" fillId="55" borderId="0" xfId="98" applyFont="1" applyFill="1" applyAlignment="1">
      <alignment horizontal="center" vertical="top" wrapText="1"/>
      <protection/>
    </xf>
    <xf numFmtId="0" fontId="23" fillId="55" borderId="0" xfId="98" applyFont="1" applyFill="1" applyAlignment="1">
      <alignment horizontal="right" vertical="top" wrapText="1"/>
      <protection/>
    </xf>
    <xf numFmtId="170" fontId="27" fillId="55" borderId="0" xfId="81" applyNumberFormat="1" applyFont="1" applyFill="1" applyAlignment="1">
      <alignment/>
    </xf>
    <xf numFmtId="0" fontId="29" fillId="55" borderId="0" xfId="98" applyFont="1" applyFill="1" applyAlignment="1">
      <alignment horizontal="left" vertical="top" wrapText="1" indent="2"/>
      <protection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1" fillId="56" borderId="0" xfId="81" applyFont="1" applyFill="1" applyAlignment="1">
      <alignment/>
    </xf>
    <xf numFmtId="0" fontId="23" fillId="55" borderId="0" xfId="98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0" fontId="30" fillId="55" borderId="0" xfId="98" applyFont="1" applyFill="1" applyAlignment="1">
      <alignment horizontal="left" vertical="top" wrapText="1"/>
      <protection/>
    </xf>
    <xf numFmtId="170" fontId="25" fillId="55" borderId="0" xfId="98" applyNumberFormat="1" applyFont="1" applyFill="1" applyAlignment="1">
      <alignment vertical="top" wrapText="1"/>
      <protection/>
    </xf>
    <xf numFmtId="170" fontId="25" fillId="55" borderId="19" xfId="98" applyNumberFormat="1" applyFont="1" applyFill="1" applyBorder="1" applyAlignment="1">
      <alignment vertical="top" wrapText="1"/>
      <protection/>
    </xf>
    <xf numFmtId="171" fontId="25" fillId="55" borderId="0" xfId="98" applyNumberFormat="1" applyFont="1" applyFill="1" applyAlignment="1">
      <alignment vertical="top" wrapText="1"/>
      <protection/>
    </xf>
    <xf numFmtId="171" fontId="30" fillId="55" borderId="0" xfId="98" applyNumberFormat="1" applyFont="1" applyFill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0" fontId="24" fillId="55" borderId="0" xfId="98" applyFont="1" applyFill="1" applyBorder="1" applyAlignment="1">
      <alignment horizontal="left" vertical="top" wrapText="1" indent="4"/>
      <protection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0" xfId="0" applyFont="1" applyFill="1" applyAlignment="1">
      <alignment horizontal="left"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justify" vertical="justify" wrapText="1"/>
    </xf>
    <xf numFmtId="0" fontId="24" fillId="0" borderId="0" xfId="98" applyFont="1" applyFill="1" applyAlignment="1">
      <alignment horizontal="justify" vertical="top" wrapText="1"/>
      <protection/>
    </xf>
    <xf numFmtId="0" fontId="25" fillId="55" borderId="0" xfId="98" applyFont="1" applyFill="1" applyAlignment="1">
      <alignment vertical="top" wrapText="1"/>
      <protection/>
    </xf>
    <xf numFmtId="0" fontId="28" fillId="55" borderId="0" xfId="98" applyFont="1" applyFill="1" applyAlignment="1">
      <alignment vertical="top" wrapText="1"/>
      <protection/>
    </xf>
    <xf numFmtId="170" fontId="1" fillId="56" borderId="0" xfId="83" applyNumberFormat="1" applyFont="1" applyFill="1" applyAlignment="1">
      <alignment/>
    </xf>
    <xf numFmtId="0" fontId="1" fillId="56" borderId="0" xfId="0" applyFont="1" applyFill="1" applyAlignment="1">
      <alignment horizontal="center"/>
    </xf>
    <xf numFmtId="0" fontId="26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3" fillId="55" borderId="0" xfId="98" applyFont="1" applyFill="1" applyAlignment="1">
      <alignment vertical="top" wrapText="1"/>
      <protection/>
    </xf>
    <xf numFmtId="0" fontId="29" fillId="55" borderId="0" xfId="98" applyFont="1" applyFill="1" applyAlignment="1">
      <alignment horizontal="left" vertical="top" wrapText="1" indent="2"/>
      <protection/>
    </xf>
    <xf numFmtId="0" fontId="24" fillId="55" borderId="0" xfId="98" applyFont="1" applyFill="1" applyAlignment="1">
      <alignment vertical="top" wrapText="1"/>
      <protection/>
    </xf>
    <xf numFmtId="0" fontId="23" fillId="55" borderId="0" xfId="98" applyFont="1" applyFill="1" applyAlignment="1">
      <alignment horizontal="center" vertical="top" wrapText="1"/>
      <protection/>
    </xf>
    <xf numFmtId="0" fontId="25" fillId="55" borderId="0" xfId="98" applyFont="1" applyFill="1" applyAlignment="1">
      <alignment horizontal="center" vertical="top" wrapText="1"/>
      <protection/>
    </xf>
    <xf numFmtId="0" fontId="28" fillId="55" borderId="0" xfId="98" applyFont="1" applyFill="1" applyAlignment="1">
      <alignment horizontal="center" vertical="top" wrapText="1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2 2 2 2" xfId="86"/>
    <cellStyle name="Millares 2 2 3" xfId="87"/>
    <cellStyle name="Millares 3" xfId="88"/>
    <cellStyle name="Millares 3 2" xfId="89"/>
    <cellStyle name="Millares 3 2 2" xfId="90"/>
    <cellStyle name="Millares 3 3" xfId="91"/>
    <cellStyle name="Currency" xfId="92"/>
    <cellStyle name="Currency [0]" xfId="93"/>
    <cellStyle name="Neutral" xfId="94"/>
    <cellStyle name="Neutral 2" xfId="95"/>
    <cellStyle name="Normal 2" xfId="96"/>
    <cellStyle name="Normal 3" xfId="97"/>
    <cellStyle name="Normal_Est Res" xfId="98"/>
    <cellStyle name="Notas" xfId="99"/>
    <cellStyle name="Notas 2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64</xdr:row>
      <xdr:rowOff>19050</xdr:rowOff>
    </xdr:from>
    <xdr:to>
      <xdr:col>2</xdr:col>
      <xdr:colOff>990600</xdr:colOff>
      <xdr:row>66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886950"/>
          <a:ext cx="541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33</xdr:row>
      <xdr:rowOff>85725</xdr:rowOff>
    </xdr:from>
    <xdr:to>
      <xdr:col>5</xdr:col>
      <xdr:colOff>28575</xdr:colOff>
      <xdr:row>36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72225"/>
          <a:ext cx="495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1"/>
  <sheetViews>
    <sheetView zoomScaleSheetLayoutView="100" workbookViewId="0" topLeftCell="A1">
      <selection activeCell="B76" sqref="B76"/>
    </sheetView>
  </sheetViews>
  <sheetFormatPr defaultColWidth="11.421875" defaultRowHeight="12.75"/>
  <cols>
    <col min="1" max="1" width="7.8515625" style="36" customWidth="1"/>
    <col min="2" max="2" width="67.28125" style="36" customWidth="1"/>
    <col min="3" max="3" width="15.140625" style="36" customWidth="1"/>
    <col min="4" max="16384" width="11.421875" style="36" customWidth="1"/>
  </cols>
  <sheetData>
    <row r="1" spans="2:3" ht="12">
      <c r="B1" s="47"/>
      <c r="C1" s="47"/>
    </row>
    <row r="2" spans="2:3" ht="12.75" customHeight="1">
      <c r="B2" s="48" t="s">
        <v>72</v>
      </c>
      <c r="C2" s="48"/>
    </row>
    <row r="3" spans="2:3" ht="12.75" customHeight="1">
      <c r="B3" s="47" t="s">
        <v>70</v>
      </c>
      <c r="C3" s="47"/>
    </row>
    <row r="4" spans="2:3" ht="12.75" customHeight="1">
      <c r="B4" s="47" t="s">
        <v>73</v>
      </c>
      <c r="C4" s="47"/>
    </row>
    <row r="5" spans="2:3" ht="12.75" customHeight="1">
      <c r="B5" s="49" t="s">
        <v>16</v>
      </c>
      <c r="C5" s="49"/>
    </row>
    <row r="6" spans="2:3" ht="12">
      <c r="B6" s="37"/>
      <c r="C6" s="37"/>
    </row>
    <row r="8" spans="2:3" ht="12" customHeight="1">
      <c r="B8" s="38" t="s">
        <v>1</v>
      </c>
      <c r="C8" s="38"/>
    </row>
    <row r="9" spans="2:3" ht="12" customHeight="1">
      <c r="B9" s="38" t="s">
        <v>57</v>
      </c>
      <c r="C9" s="25">
        <f>SUM(C10:C18)</f>
        <v>625.6684699999998</v>
      </c>
    </row>
    <row r="10" spans="2:3" ht="12" customHeight="1">
      <c r="B10" s="28" t="s">
        <v>18</v>
      </c>
      <c r="C10" s="24">
        <v>0.2</v>
      </c>
    </row>
    <row r="11" spans="2:3" ht="12" customHeight="1">
      <c r="B11" s="28" t="s">
        <v>17</v>
      </c>
      <c r="C11" s="24">
        <v>228.73004999999998</v>
      </c>
    </row>
    <row r="12" spans="2:3" ht="12" customHeight="1">
      <c r="B12" s="28" t="s">
        <v>2</v>
      </c>
      <c r="C12" s="24">
        <v>11.7</v>
      </c>
    </row>
    <row r="13" spans="2:3" ht="12" customHeight="1">
      <c r="B13" s="28" t="s">
        <v>19</v>
      </c>
      <c r="C13" s="24">
        <v>253.48134</v>
      </c>
    </row>
    <row r="14" spans="2:3" ht="12" customHeight="1">
      <c r="B14" s="28" t="s">
        <v>20</v>
      </c>
      <c r="C14" s="24">
        <v>117.85686</v>
      </c>
    </row>
    <row r="15" spans="2:3" ht="12" customHeight="1">
      <c r="B15" s="28" t="s">
        <v>21</v>
      </c>
      <c r="C15" s="24">
        <v>2.34847</v>
      </c>
    </row>
    <row r="16" spans="2:3" ht="12" customHeight="1">
      <c r="B16" s="28" t="s">
        <v>3</v>
      </c>
      <c r="C16" s="24">
        <v>0.57236</v>
      </c>
    </row>
    <row r="17" spans="2:3" ht="12" customHeight="1">
      <c r="B17" s="28" t="s">
        <v>4</v>
      </c>
      <c r="C17" s="24">
        <v>5.75051</v>
      </c>
    </row>
    <row r="18" spans="2:3" ht="12" customHeight="1">
      <c r="B18" s="28" t="s">
        <v>5</v>
      </c>
      <c r="C18" s="24">
        <v>5.02888</v>
      </c>
    </row>
    <row r="19" spans="2:3" ht="12" customHeight="1">
      <c r="B19" s="38" t="s">
        <v>25</v>
      </c>
      <c r="C19" s="46">
        <f>SUM(C20:C23)</f>
        <v>46.328520000000005</v>
      </c>
    </row>
    <row r="20" spans="2:3" ht="12" customHeight="1">
      <c r="B20" s="28" t="s">
        <v>22</v>
      </c>
      <c r="C20" s="24">
        <v>4.0798000000000005</v>
      </c>
    </row>
    <row r="21" spans="2:3" ht="12" customHeight="1">
      <c r="B21" s="28" t="s">
        <v>23</v>
      </c>
      <c r="C21" s="24">
        <v>7.6533500000000005</v>
      </c>
    </row>
    <row r="22" spans="2:3" ht="12" customHeight="1">
      <c r="B22" s="28" t="s">
        <v>24</v>
      </c>
      <c r="C22" s="24">
        <v>33</v>
      </c>
    </row>
    <row r="23" spans="2:3" ht="12" customHeight="1">
      <c r="B23" s="28" t="s">
        <v>6</v>
      </c>
      <c r="C23" s="24">
        <v>1.59537</v>
      </c>
    </row>
    <row r="24" spans="2:3" ht="12" customHeight="1" thickBot="1">
      <c r="B24" s="39" t="s">
        <v>7</v>
      </c>
      <c r="C24" s="19">
        <f>+C9+C19</f>
        <v>671.9969899999999</v>
      </c>
    </row>
    <row r="25" spans="2:3" ht="12" customHeight="1" thickTop="1">
      <c r="B25" s="28"/>
      <c r="C25" s="20"/>
    </row>
    <row r="26" spans="2:3" ht="12" customHeight="1">
      <c r="B26" s="38" t="s">
        <v>8</v>
      </c>
      <c r="C26" s="25"/>
    </row>
    <row r="27" spans="2:3" ht="12" customHeight="1">
      <c r="B27" s="38" t="s">
        <v>26</v>
      </c>
      <c r="C27" s="25">
        <f>SUM(C28:C29)</f>
        <v>287.78306999999995</v>
      </c>
    </row>
    <row r="28" spans="2:3" ht="12" customHeight="1">
      <c r="B28" s="28" t="s">
        <v>9</v>
      </c>
      <c r="C28" s="24">
        <v>221.90060999999997</v>
      </c>
    </row>
    <row r="29" spans="2:3" ht="12" customHeight="1">
      <c r="B29" s="28" t="s">
        <v>10</v>
      </c>
      <c r="C29" s="24">
        <v>65.88246000000001</v>
      </c>
    </row>
    <row r="30" spans="2:3" ht="12" customHeight="1">
      <c r="B30" s="38" t="s">
        <v>27</v>
      </c>
      <c r="C30" s="25">
        <f>SUM(C31)</f>
        <v>6.426489999999999</v>
      </c>
    </row>
    <row r="31" spans="2:3" ht="12" customHeight="1">
      <c r="B31" s="28" t="s">
        <v>28</v>
      </c>
      <c r="C31" s="24">
        <v>6.426489999999999</v>
      </c>
    </row>
    <row r="32" spans="2:3" ht="12" customHeight="1" thickBot="1">
      <c r="B32" s="39" t="s">
        <v>11</v>
      </c>
      <c r="C32" s="21">
        <f>+C27+C30</f>
        <v>294.20955999999995</v>
      </c>
    </row>
    <row r="33" spans="2:3" ht="12" customHeight="1" thickTop="1">
      <c r="B33" s="38"/>
      <c r="C33" s="25"/>
    </row>
    <row r="34" spans="2:3" ht="12" customHeight="1">
      <c r="B34" s="38" t="s">
        <v>29</v>
      </c>
      <c r="C34" s="25">
        <f>SUM(C35)+C37+C41+C39</f>
        <v>377.78743000000003</v>
      </c>
    </row>
    <row r="35" spans="2:3" ht="12" customHeight="1">
      <c r="B35" s="38" t="s">
        <v>12</v>
      </c>
      <c r="C35" s="26">
        <f>+C36</f>
        <v>329</v>
      </c>
    </row>
    <row r="36" spans="2:3" ht="12" customHeight="1">
      <c r="B36" s="28" t="s">
        <v>13</v>
      </c>
      <c r="C36" s="24">
        <v>329</v>
      </c>
    </row>
    <row r="37" spans="2:3" ht="12" customHeight="1">
      <c r="B37" s="38" t="s">
        <v>14</v>
      </c>
      <c r="C37" s="26">
        <f>+C38</f>
        <v>90</v>
      </c>
    </row>
    <row r="38" spans="2:3" ht="12" customHeight="1">
      <c r="B38" s="28" t="s">
        <v>14</v>
      </c>
      <c r="C38" s="24">
        <v>90</v>
      </c>
    </row>
    <row r="39" spans="2:3" ht="12" customHeight="1">
      <c r="B39" s="38" t="s">
        <v>30</v>
      </c>
      <c r="C39" s="26">
        <f>+C40</f>
        <v>-34.05381</v>
      </c>
    </row>
    <row r="40" spans="2:3" ht="12" customHeight="1">
      <c r="B40" s="28" t="s">
        <v>31</v>
      </c>
      <c r="C40" s="24">
        <v>-34.05381</v>
      </c>
    </row>
    <row r="41" spans="2:3" ht="12" customHeight="1">
      <c r="B41" s="38" t="s">
        <v>15</v>
      </c>
      <c r="C41" s="22">
        <f>+C42</f>
        <v>-7.158759999999986</v>
      </c>
    </row>
    <row r="42" spans="2:3" ht="12" customHeight="1">
      <c r="B42" s="28" t="s">
        <v>32</v>
      </c>
      <c r="C42" s="24">
        <v>-7.158759999999986</v>
      </c>
    </row>
    <row r="43" spans="2:3" ht="12" customHeight="1" thickBot="1">
      <c r="B43" s="38" t="s">
        <v>33</v>
      </c>
      <c r="C43" s="19">
        <f>+C32+C34</f>
        <v>671.99699</v>
      </c>
    </row>
    <row r="44" spans="2:3" ht="12" customHeight="1" thickTop="1">
      <c r="B44" s="38"/>
      <c r="C44" s="20"/>
    </row>
    <row r="45" spans="2:3" ht="12" customHeight="1">
      <c r="B45" s="38" t="s">
        <v>34</v>
      </c>
      <c r="C45" s="20"/>
    </row>
    <row r="46" spans="2:3" ht="12" customHeight="1">
      <c r="B46" s="38" t="s">
        <v>35</v>
      </c>
      <c r="C46" s="20"/>
    </row>
    <row r="47" spans="2:3" ht="12" customHeight="1">
      <c r="B47" s="38" t="s">
        <v>36</v>
      </c>
      <c r="C47" s="25">
        <f>+C48</f>
        <v>266.28571</v>
      </c>
    </row>
    <row r="48" spans="2:3" ht="12" customHeight="1">
      <c r="B48" s="28" t="s">
        <v>37</v>
      </c>
      <c r="C48" s="24">
        <v>266.28571</v>
      </c>
    </row>
    <row r="49" spans="2:3" ht="12" customHeight="1">
      <c r="B49" s="38" t="s">
        <v>38</v>
      </c>
      <c r="C49" s="26">
        <f>+C50+C51</f>
        <v>198.4</v>
      </c>
    </row>
    <row r="50" spans="2:3" ht="12" customHeight="1">
      <c r="B50" s="28" t="s">
        <v>39</v>
      </c>
      <c r="C50" s="24">
        <v>46.4</v>
      </c>
    </row>
    <row r="51" spans="2:3" ht="12" customHeight="1">
      <c r="B51" s="28" t="s">
        <v>40</v>
      </c>
      <c r="C51" s="24">
        <v>152</v>
      </c>
    </row>
    <row r="52" spans="2:3" ht="12" customHeight="1" thickBot="1">
      <c r="B52" s="38" t="s">
        <v>41</v>
      </c>
      <c r="C52" s="21">
        <f>+C47+C49</f>
        <v>464.68571</v>
      </c>
    </row>
    <row r="53" spans="2:3" ht="12" customHeight="1" thickTop="1">
      <c r="B53" s="28"/>
      <c r="C53" s="20"/>
    </row>
    <row r="54" spans="2:3" ht="12" customHeight="1">
      <c r="B54" s="38" t="s">
        <v>42</v>
      </c>
      <c r="C54" s="20"/>
    </row>
    <row r="55" spans="2:3" ht="12" customHeight="1">
      <c r="B55" s="39" t="s">
        <v>43</v>
      </c>
      <c r="C55" s="23">
        <f>+C56</f>
        <v>266.28571</v>
      </c>
    </row>
    <row r="56" spans="2:3" ht="12" customHeight="1">
      <c r="B56" s="28" t="s">
        <v>44</v>
      </c>
      <c r="C56" s="24">
        <v>266.28571</v>
      </c>
    </row>
    <row r="57" spans="2:3" ht="12.75">
      <c r="B57" s="39" t="s">
        <v>45</v>
      </c>
      <c r="C57" s="26">
        <f>+C58+C59</f>
        <v>198.4</v>
      </c>
    </row>
    <row r="58" spans="2:3" ht="12.75">
      <c r="B58" s="40" t="s">
        <v>46</v>
      </c>
      <c r="C58" s="24">
        <v>46.4</v>
      </c>
    </row>
    <row r="59" spans="2:3" ht="12.75">
      <c r="B59" s="40" t="s">
        <v>47</v>
      </c>
      <c r="C59" s="24">
        <v>152</v>
      </c>
    </row>
    <row r="60" spans="2:3" ht="13.5" thickBot="1">
      <c r="B60" s="38" t="s">
        <v>41</v>
      </c>
      <c r="C60" s="21">
        <f>+C55+C57</f>
        <v>464.68571</v>
      </c>
    </row>
    <row r="61" spans="2:3" ht="13.5" thickTop="1">
      <c r="B61" s="38"/>
      <c r="C61" s="38"/>
    </row>
    <row r="62" spans="2:3" ht="12">
      <c r="B62" s="41"/>
      <c r="C62" s="41"/>
    </row>
    <row r="63" spans="2:3" ht="12">
      <c r="B63" s="41"/>
      <c r="C63" s="41"/>
    </row>
    <row r="64" spans="2:3" ht="12">
      <c r="B64" s="41"/>
      <c r="C64" s="41"/>
    </row>
    <row r="65" spans="2:3" ht="12">
      <c r="B65" s="41"/>
      <c r="C65" s="41"/>
    </row>
    <row r="66" spans="2:3" ht="12">
      <c r="B66" s="41"/>
      <c r="C66" s="41"/>
    </row>
    <row r="67" spans="2:3" ht="12">
      <c r="B67" s="41"/>
      <c r="C67" s="41"/>
    </row>
    <row r="68" spans="2:3" ht="12">
      <c r="B68" s="41"/>
      <c r="C68" s="41"/>
    </row>
    <row r="69" spans="2:3" ht="12">
      <c r="B69" s="41"/>
      <c r="C69" s="41"/>
    </row>
    <row r="76" ht="16.5" customHeight="1"/>
    <row r="81" spans="2:3" ht="12">
      <c r="B81" s="42"/>
      <c r="C81" s="42"/>
    </row>
  </sheetData>
  <sheetProtection/>
  <mergeCells count="5">
    <mergeCell ref="B1:C1"/>
    <mergeCell ref="B2:C2"/>
    <mergeCell ref="B3:C3"/>
    <mergeCell ref="B4:C4"/>
    <mergeCell ref="B5:C5"/>
  </mergeCells>
  <printOptions horizontalCentered="1"/>
  <pageMargins left="0" right="0" top="0" bottom="0.5905511811023623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G39" sqref="G39"/>
    </sheetView>
  </sheetViews>
  <sheetFormatPr defaultColWidth="11.421875" defaultRowHeight="12.75"/>
  <cols>
    <col min="1" max="1" width="10.28125" style="5" customWidth="1"/>
    <col min="2" max="2" width="7.28125" style="5" customWidth="1"/>
    <col min="3" max="3" width="9.00390625" style="5" customWidth="1"/>
    <col min="4" max="4" width="43.57421875" style="5" customWidth="1"/>
    <col min="5" max="5" width="14.421875" style="5" customWidth="1"/>
    <col min="6" max="6" width="3.8515625" style="5" customWidth="1"/>
    <col min="7" max="16384" width="11.421875" style="5" customWidth="1"/>
  </cols>
  <sheetData>
    <row r="1" spans="1:6" ht="15">
      <c r="A1" s="27"/>
      <c r="B1" s="27"/>
      <c r="C1" s="27"/>
      <c r="D1" s="27"/>
      <c r="E1" s="27"/>
      <c r="F1" s="27"/>
    </row>
    <row r="2" spans="1:6" ht="15" customHeight="1">
      <c r="A2" s="7"/>
      <c r="B2" s="53" t="s">
        <v>72</v>
      </c>
      <c r="C2" s="53"/>
      <c r="D2" s="53"/>
      <c r="E2" s="53"/>
      <c r="F2" s="7"/>
    </row>
    <row r="3" spans="1:6" ht="15" customHeight="1">
      <c r="A3" s="44"/>
      <c r="B3" s="54" t="s">
        <v>70</v>
      </c>
      <c r="C3" s="54"/>
      <c r="D3" s="54"/>
      <c r="E3" s="54"/>
      <c r="F3" s="44"/>
    </row>
    <row r="4" spans="1:6" ht="15" customHeight="1">
      <c r="A4" s="44"/>
      <c r="B4" s="54" t="s">
        <v>74</v>
      </c>
      <c r="C4" s="54"/>
      <c r="D4" s="54"/>
      <c r="E4" s="54"/>
      <c r="F4" s="44"/>
    </row>
    <row r="5" spans="1:6" ht="15" customHeight="1">
      <c r="A5" s="45"/>
      <c r="B5" s="55" t="s">
        <v>16</v>
      </c>
      <c r="C5" s="55"/>
      <c r="D5" s="55"/>
      <c r="E5" s="55"/>
      <c r="F5" s="45"/>
    </row>
    <row r="6" spans="1:6" ht="15" customHeight="1">
      <c r="A6" s="14"/>
      <c r="B6" s="14"/>
      <c r="C6" s="14"/>
      <c r="D6" s="14"/>
      <c r="E6" s="14"/>
      <c r="F6" s="14"/>
    </row>
    <row r="7" spans="1:6" ht="15" customHeight="1">
      <c r="A7" s="6"/>
      <c r="B7" s="6"/>
      <c r="C7" s="6"/>
      <c r="D7" s="6"/>
      <c r="E7" s="15"/>
      <c r="F7" s="43"/>
    </row>
    <row r="8" spans="1:6" ht="15">
      <c r="A8" s="16"/>
      <c r="B8" s="50" t="s">
        <v>58</v>
      </c>
      <c r="C8" s="50"/>
      <c r="D8" s="50"/>
      <c r="E8" s="8"/>
      <c r="F8" s="8"/>
    </row>
    <row r="9" spans="1:6" ht="15" customHeight="1">
      <c r="A9" s="16"/>
      <c r="B9" s="50" t="s">
        <v>59</v>
      </c>
      <c r="C9" s="50"/>
      <c r="D9" s="50"/>
      <c r="E9" s="1">
        <f>+E10+E11</f>
        <v>267.72353</v>
      </c>
      <c r="F9" s="9"/>
    </row>
    <row r="10" spans="1:6" ht="15" customHeight="1">
      <c r="A10" s="11"/>
      <c r="B10" s="52" t="s">
        <v>50</v>
      </c>
      <c r="C10" s="52"/>
      <c r="D10" s="52"/>
      <c r="E10" s="3">
        <v>238.03828</v>
      </c>
      <c r="F10" s="10"/>
    </row>
    <row r="11" spans="1:6" ht="15" customHeight="1">
      <c r="A11" s="11"/>
      <c r="B11" s="52" t="s">
        <v>0</v>
      </c>
      <c r="C11" s="52"/>
      <c r="D11" s="52"/>
      <c r="E11" s="13">
        <v>29.68525</v>
      </c>
      <c r="F11" s="10"/>
    </row>
    <row r="12" spans="1:6" ht="15">
      <c r="A12" s="11"/>
      <c r="B12" s="50" t="s">
        <v>60</v>
      </c>
      <c r="C12" s="50"/>
      <c r="D12" s="50"/>
      <c r="E12" s="29"/>
      <c r="F12" s="8"/>
    </row>
    <row r="13" spans="1:6" ht="15" customHeight="1">
      <c r="A13" s="11"/>
      <c r="B13" s="50" t="s">
        <v>71</v>
      </c>
      <c r="C13" s="50"/>
      <c r="D13" s="50"/>
      <c r="E13" s="30">
        <f>+E14+E15+E16</f>
        <v>275.76389</v>
      </c>
      <c r="F13" s="9"/>
    </row>
    <row r="14" spans="1:6" ht="15" customHeight="1">
      <c r="A14" s="11"/>
      <c r="B14" s="52" t="s">
        <v>51</v>
      </c>
      <c r="C14" s="52"/>
      <c r="D14" s="52"/>
      <c r="E14" s="3">
        <v>190.20392999999999</v>
      </c>
      <c r="F14" s="10"/>
    </row>
    <row r="15" spans="1:6" ht="15" customHeight="1">
      <c r="A15" s="11"/>
      <c r="B15" s="52" t="s">
        <v>52</v>
      </c>
      <c r="C15" s="52"/>
      <c r="D15" s="52"/>
      <c r="E15" s="3">
        <v>84.81133</v>
      </c>
      <c r="F15" s="10"/>
    </row>
    <row r="16" spans="1:6" ht="15" customHeight="1">
      <c r="A16" s="11"/>
      <c r="B16" s="52" t="s">
        <v>53</v>
      </c>
      <c r="C16" s="52"/>
      <c r="D16" s="52"/>
      <c r="E16" s="13">
        <v>0.74863</v>
      </c>
      <c r="F16" s="10"/>
    </row>
    <row r="17" spans="1:6" ht="15.75" customHeight="1" thickBot="1">
      <c r="A17" s="11"/>
      <c r="B17" s="50" t="s">
        <v>61</v>
      </c>
      <c r="C17" s="50"/>
      <c r="D17" s="50"/>
      <c r="E17" s="31">
        <f>+E9-E13</f>
        <v>-8.040360000000021</v>
      </c>
      <c r="F17" s="9"/>
    </row>
    <row r="18" spans="1:6" ht="15.75" thickTop="1">
      <c r="A18" s="11"/>
      <c r="B18" s="50" t="s">
        <v>48</v>
      </c>
      <c r="C18" s="50"/>
      <c r="D18" s="50"/>
      <c r="E18" s="29"/>
      <c r="F18" s="8"/>
    </row>
    <row r="19" spans="1:6" ht="15" customHeight="1">
      <c r="A19" s="16"/>
      <c r="B19" s="50" t="s">
        <v>62</v>
      </c>
      <c r="C19" s="50"/>
      <c r="D19" s="50"/>
      <c r="E19" s="30">
        <f>+E20</f>
        <v>1.07608</v>
      </c>
      <c r="F19" s="9"/>
    </row>
    <row r="20" spans="1:6" ht="15" customHeight="1">
      <c r="A20" s="11"/>
      <c r="B20" s="52" t="s">
        <v>54</v>
      </c>
      <c r="C20" s="52"/>
      <c r="D20" s="52"/>
      <c r="E20" s="34">
        <v>1.07608</v>
      </c>
      <c r="F20" s="35"/>
    </row>
    <row r="21" spans="1:6" ht="15" customHeight="1">
      <c r="A21" s="11"/>
      <c r="B21" s="50" t="s">
        <v>63</v>
      </c>
      <c r="C21" s="50"/>
      <c r="D21" s="50"/>
      <c r="E21" s="32">
        <f>+E17+E19</f>
        <v>-6.964280000000021</v>
      </c>
      <c r="F21" s="9"/>
    </row>
    <row r="22" spans="1:6" ht="15" customHeight="1">
      <c r="A22" s="11"/>
      <c r="B22" s="7"/>
      <c r="C22" s="7"/>
      <c r="D22" s="7"/>
      <c r="E22" s="33"/>
      <c r="F22" s="12"/>
    </row>
    <row r="23" spans="1:6" ht="15.75" customHeight="1">
      <c r="A23" s="16"/>
      <c r="B23" s="50" t="s">
        <v>64</v>
      </c>
      <c r="C23" s="50"/>
      <c r="D23" s="50"/>
      <c r="E23" s="30">
        <f>+E25</f>
        <v>0.1919</v>
      </c>
      <c r="F23" s="9"/>
    </row>
    <row r="24" spans="1:6" ht="15">
      <c r="A24" s="11"/>
      <c r="B24" s="52" t="s">
        <v>55</v>
      </c>
      <c r="C24" s="52"/>
      <c r="D24" s="52"/>
      <c r="E24" s="3">
        <v>0.0025800000000000003</v>
      </c>
      <c r="F24" s="10"/>
    </row>
    <row r="25" spans="1:6" ht="15" customHeight="1">
      <c r="A25" s="11"/>
      <c r="B25" s="52" t="s">
        <v>56</v>
      </c>
      <c r="C25" s="52"/>
      <c r="D25" s="52"/>
      <c r="E25" s="3">
        <v>0.1919</v>
      </c>
      <c r="F25" s="10"/>
    </row>
    <row r="26" spans="1:6" ht="15" customHeight="1">
      <c r="A26" s="11"/>
      <c r="B26" s="50" t="s">
        <v>65</v>
      </c>
      <c r="C26" s="50"/>
      <c r="D26" s="50"/>
      <c r="E26" s="4">
        <f>+E21-E23</f>
        <v>-7.156180000000021</v>
      </c>
      <c r="F26" s="9"/>
    </row>
    <row r="27" spans="1:6" ht="15" customHeight="1">
      <c r="A27" s="16"/>
      <c r="B27" s="50" t="s">
        <v>66</v>
      </c>
      <c r="C27" s="50"/>
      <c r="D27" s="50"/>
      <c r="E27" s="3"/>
      <c r="F27" s="9"/>
    </row>
    <row r="28" spans="1:6" ht="15" customHeight="1">
      <c r="A28" s="11"/>
      <c r="B28" s="50" t="s">
        <v>69</v>
      </c>
      <c r="C28" s="50"/>
      <c r="D28" s="50"/>
      <c r="E28" s="3">
        <f>+E26</f>
        <v>-7.156180000000021</v>
      </c>
      <c r="F28" s="9"/>
    </row>
    <row r="29" spans="1:6" ht="15" customHeight="1">
      <c r="A29" s="16"/>
      <c r="B29" s="50" t="s">
        <v>67</v>
      </c>
      <c r="C29" s="50"/>
      <c r="D29" s="50"/>
      <c r="E29" s="3">
        <v>0</v>
      </c>
      <c r="F29" s="9"/>
    </row>
    <row r="30" spans="1:6" ht="15" customHeight="1">
      <c r="A30" s="16"/>
      <c r="B30" s="50" t="s">
        <v>68</v>
      </c>
      <c r="C30" s="50"/>
      <c r="D30" s="50"/>
      <c r="E30" s="3">
        <v>0</v>
      </c>
      <c r="F30" s="9"/>
    </row>
    <row r="31" spans="1:6" ht="15" customHeight="1" thickBot="1">
      <c r="A31" s="11"/>
      <c r="B31" s="50" t="s">
        <v>49</v>
      </c>
      <c r="C31" s="50"/>
      <c r="D31" s="50"/>
      <c r="E31" s="2">
        <f>+E28</f>
        <v>-7.156180000000021</v>
      </c>
      <c r="F31" s="12"/>
    </row>
    <row r="32" spans="1:6" ht="15" customHeight="1" thickTop="1">
      <c r="A32" s="11"/>
      <c r="B32" s="51"/>
      <c r="C32" s="51"/>
      <c r="D32" s="51"/>
      <c r="E32" s="17"/>
      <c r="F32" s="18"/>
    </row>
    <row r="35" ht="15"/>
    <row r="36" ht="15"/>
  </sheetData>
  <sheetProtection/>
  <mergeCells count="28">
    <mergeCell ref="B18:D18"/>
    <mergeCell ref="B15:D15"/>
    <mergeCell ref="B26:D26"/>
    <mergeCell ref="B25:D25"/>
    <mergeCell ref="B12:D12"/>
    <mergeCell ref="B21:D21"/>
    <mergeCell ref="B20:D20"/>
    <mergeCell ref="B17:D17"/>
    <mergeCell ref="B16:D16"/>
    <mergeCell ref="B13:D13"/>
    <mergeCell ref="B23:D23"/>
    <mergeCell ref="B14:D14"/>
    <mergeCell ref="B10:D10"/>
    <mergeCell ref="B24:D24"/>
    <mergeCell ref="B2:E2"/>
    <mergeCell ref="B3:E3"/>
    <mergeCell ref="B4:E4"/>
    <mergeCell ref="B5:E5"/>
    <mergeCell ref="B8:D8"/>
    <mergeCell ref="B11:D11"/>
    <mergeCell ref="B19:D19"/>
    <mergeCell ref="B9:D9"/>
    <mergeCell ref="B27:D27"/>
    <mergeCell ref="B28:D28"/>
    <mergeCell ref="B29:D29"/>
    <mergeCell ref="B31:D31"/>
    <mergeCell ref="B32:D32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Alfredo Morales Martinez</cp:lastModifiedBy>
  <cp:lastPrinted>2024-02-23T00:24:02Z</cp:lastPrinted>
  <dcterms:created xsi:type="dcterms:W3CDTF">2006-05-17T00:09:33Z</dcterms:created>
  <dcterms:modified xsi:type="dcterms:W3CDTF">2024-02-23T00:24:46Z</dcterms:modified>
  <cp:category/>
  <cp:version/>
  <cp:contentType/>
  <cp:contentStatus/>
</cp:coreProperties>
</file>