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4. 2023\9.3 Diciembre 2023\JD diciembre de 2023\"/>
    </mc:Choice>
  </mc:AlternateContent>
  <xr:revisionPtr revIDLastSave="0" documentId="13_ncr:1_{D15F4721-4D57-4AC1-87AA-228EC2C34036}" xr6:coauthVersionLast="47" xr6:coauthVersionMax="47" xr10:uidLastSave="{00000000-0000-0000-0000-000000000000}"/>
  <bookViews>
    <workbookView xWindow="-120" yWindow="-120" windowWidth="20730" windowHeight="11040" tabRatio="884" activeTab="1" xr2:uid="{00000000-000D-0000-FFFF-FFFF00000000}"/>
  </bookViews>
  <sheets>
    <sheet name="BG" sheetId="19" r:id="rId1"/>
    <sheet name="ER" sheetId="20" r:id="rId2"/>
  </sheets>
  <definedNames>
    <definedName name="_xlnm.Print_Area" localSheetId="0">BG!$A$1:$C$62</definedName>
    <definedName name="_xlnm.Print_Area" localSheetId="1">ER!$B$1:$E$54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20" l="1"/>
  <c r="D23" i="20" l="1"/>
  <c r="D15" i="20"/>
  <c r="B47" i="19"/>
  <c r="B38" i="19"/>
  <c r="B32" i="19"/>
  <c r="B17" i="19"/>
  <c r="B12" i="19"/>
  <c r="B42" i="19" l="1"/>
  <c r="B49" i="19" s="1"/>
  <c r="D27" i="20"/>
  <c r="D35" i="20" s="1"/>
  <c r="D39" i="20" s="1"/>
  <c r="D43" i="20" s="1"/>
  <c r="B22" i="19"/>
  <c r="B51" i="19" l="1"/>
</calcChain>
</file>

<file path=xl/sharedStrings.xml><?xml version="1.0" encoding="utf-8"?>
<sst xmlns="http://schemas.openxmlformats.org/spreadsheetml/2006/main" count="68" uniqueCount="64">
  <si>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</si>
  <si>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</si>
  <si>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</si>
  <si>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</si>
  <si>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</si>
  <si>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</si>
  <si>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</si>
  <si>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</si>
  <si>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</si>
  <si>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</si>
  <si>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</si>
  <si>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</si>
  <si>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</si>
  <si>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</si>
  <si>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</si>
  <si>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</si>
  <si>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</si>
  <si>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</si>
  <si>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</si>
  <si>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</si>
  <si>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</si>
  <si>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</si>
  <si>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</si>
  <si>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</si>
  <si>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</si>
  <si>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</si>
  <si>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</si>
  <si>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</si>
  <si>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</si>
  <si>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</si>
  <si>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</si>
  <si>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</si>
  <si>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</si>
  <si>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</si>
  <si>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</si>
  <si>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</si>
  <si>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</si>
  <si>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</si>
  <si>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</si>
  <si>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</si>
  <si>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</si>
  <si>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</si>
  <si>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</si>
  <si>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</si>
  <si>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</si>
  <si>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</si>
  <si>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</si>
  <si>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</si>
  <si>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</si>
  <si>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</si>
  <si>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</si>
  <si>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</si>
  <si>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</si>
  <si>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</si>
  <si>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</si>
  <si>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</si>
  <si>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</si>
  <si>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</si>
  <si>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</si>
  <si>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</si>
  <si>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</si>
  <si>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</si>
  <si>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Al 31 de diciembre de 2023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</si>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</sst>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9" applyNumberFormat="1" applyFont="1" applyFill="1" applyBorder="1"/>
    <xf numFmtId="166" fontId="0" fillId="2" borderId="1" xfId="9" applyNumberFormat="1" applyFont="1" applyFill="1" applyBorder="1"/>
    <xf numFmtId="166" fontId="3" fillId="2" borderId="0" xfId="9" applyNumberFormat="1" applyFont="1" applyFill="1"/>
    <xf numFmtId="166" fontId="3" fillId="2" borderId="0" xfId="0" applyNumberFormat="1" applyFont="1" applyFill="1"/>
    <xf numFmtId="166" fontId="3" fillId="2" borderId="2" xfId="9" applyNumberFormat="1" applyFont="1" applyFill="1" applyBorder="1"/>
    <xf numFmtId="166" fontId="0" fillId="2" borderId="0" xfId="9" applyNumberFormat="1" applyFont="1" applyFill="1"/>
    <xf numFmtId="166" fontId="3" fillId="2" borderId="2" xfId="0" applyNumberFormat="1" applyFont="1" applyFill="1" applyBorder="1"/>
    <xf numFmtId="164" fontId="0" fillId="2" borderId="0" xfId="0" applyNumberFormat="1" applyFill="1"/>
    <xf numFmtId="0" fontId="3" fillId="2" borderId="0" xfId="0" applyFont="1" applyFill="1" applyAlignment="1">
      <alignment horizontal="center"/>
    </xf>
    <xf numFmtId="166" fontId="1" fillId="2" borderId="1" xfId="9" applyNumberFormat="1" applyFont="1" applyFill="1" applyBorder="1"/>
    <xf numFmtId="166" fontId="3" fillId="2" borderId="3" xfId="9" applyNumberFormat="1" applyFont="1" applyFill="1" applyBorder="1"/>
    <xf numFmtId="166" fontId="3" fillId="2" borderId="0" xfId="9" applyNumberFormat="1" applyFont="1" applyFill="1" applyBorder="1"/>
    <xf numFmtId="0" fontId="5" fillId="2" borderId="0" xfId="0" applyFont="1" applyFill="1"/>
    <xf numFmtId="14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3">
    <cellStyle name="Millares 2" xfId="10" xr:uid="{00000000-0005-0000-0000-000000000000}"/>
    <cellStyle name="Millares 3" xfId="5" xr:uid="{00000000-0005-0000-0000-000001000000}"/>
    <cellStyle name="Millares 4" xfId="11" xr:uid="{00000000-0005-0000-0000-000002000000}"/>
    <cellStyle name="Millares 6" xfId="8" xr:uid="{00000000-0005-0000-0000-000003000000}"/>
    <cellStyle name="Moneda" xfId="9" builtinId="4"/>
    <cellStyle name="Moneda 2" xfId="12" xr:uid="{00000000-0005-0000-0000-000005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4" xfId="3" xr:uid="{00000000-0005-0000-0000-00000A000000}"/>
    <cellStyle name="Normal 5" xfId="7" xr:uid="{00000000-0005-0000-0000-00000B000000}"/>
    <cellStyle name="Normal 5 2" xfId="4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1237720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0</xdr:rowOff>
    </xdr:from>
    <xdr:to>
      <xdr:col>4</xdr:col>
      <xdr:colOff>299757</xdr:colOff>
      <xdr:row>2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332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60"/>
  <sheetViews>
    <sheetView topLeftCell="A50" zoomScale="95" zoomScaleNormal="95" workbookViewId="0">
      <selection sqref="A1:C60"/>
    </sheetView>
  </sheetViews>
  <sheetFormatPr baseColWidth="10" defaultRowHeight="15" x14ac:dyDescent="0.25"/>
  <cols>
    <col min="1" max="1" width="67.85546875" style="1" customWidth="1"/>
    <col min="2" max="2" width="23.5703125" style="1" customWidth="1"/>
    <col min="3" max="3" width="5.85546875" style="1" customWidth="1"/>
    <col min="4" max="16384" width="11.42578125" style="1"/>
  </cols>
  <sheetData>
    <row r="1" spans="1:3" x14ac:dyDescent="0.25">
      <c r="A1" s="20" t="s">
        <v>1</v>
      </c>
      <c r="B1" s="20"/>
      <c r="C1" s="20"/>
    </row>
    <row r="2" spans="1:3" x14ac:dyDescent="0.25">
      <c r="A2" s="20" t="s">
        <v>2</v>
      </c>
      <c r="B2" s="20"/>
      <c r="C2" s="20"/>
    </row>
    <row r="3" spans="1:3" x14ac:dyDescent="0.25">
      <c r="A3" s="20" t="s">
        <v>62</v>
      </c>
      <c r="B3" s="20"/>
      <c r="C3" s="20"/>
    </row>
    <row r="4" spans="1:3" x14ac:dyDescent="0.25">
      <c r="A4" s="21" t="s">
        <v>3</v>
      </c>
      <c r="B4" s="21"/>
      <c r="C4" s="21"/>
    </row>
    <row r="5" spans="1:3" ht="7.5" customHeight="1" x14ac:dyDescent="0.25"/>
    <row r="6" spans="1:3" x14ac:dyDescent="0.25">
      <c r="A6" s="2" t="s">
        <v>0</v>
      </c>
    </row>
    <row r="7" spans="1:3" x14ac:dyDescent="0.25">
      <c r="A7" s="3" t="s">
        <v>53</v>
      </c>
      <c r="B7" s="4">
        <v>45291</v>
      </c>
      <c r="C7" s="18"/>
    </row>
    <row r="8" spans="1:3" x14ac:dyDescent="0.25">
      <c r="A8" s="1" t="s">
        <v>4</v>
      </c>
      <c r="B8" s="5">
        <v>210830.9</v>
      </c>
      <c r="C8" s="5"/>
    </row>
    <row r="9" spans="1:3" hidden="1" x14ac:dyDescent="0.25">
      <c r="A9" s="1" t="s">
        <v>5</v>
      </c>
      <c r="B9" s="5">
        <v>0</v>
      </c>
      <c r="C9" s="5"/>
    </row>
    <row r="10" spans="1:3" x14ac:dyDescent="0.25">
      <c r="A10" s="1" t="s">
        <v>6</v>
      </c>
      <c r="B10" s="5">
        <v>171322.2</v>
      </c>
      <c r="C10" s="5"/>
    </row>
    <row r="11" spans="1:3" x14ac:dyDescent="0.25">
      <c r="A11" s="1" t="s">
        <v>48</v>
      </c>
      <c r="B11" s="6">
        <v>957410.8</v>
      </c>
      <c r="C11" s="5"/>
    </row>
    <row r="12" spans="1:3" x14ac:dyDescent="0.25">
      <c r="B12" s="7">
        <f>SUM(B8:B11)</f>
        <v>1339563.8999999999</v>
      </c>
      <c r="C12" s="16"/>
    </row>
    <row r="13" spans="1:3" ht="6.75" customHeight="1" x14ac:dyDescent="0.25"/>
    <row r="14" spans="1:3" x14ac:dyDescent="0.25">
      <c r="A14" s="3" t="s">
        <v>54</v>
      </c>
    </row>
    <row r="15" spans="1:3" x14ac:dyDescent="0.25">
      <c r="A15" s="1" t="s">
        <v>49</v>
      </c>
      <c r="B15" s="5">
        <v>828.5</v>
      </c>
      <c r="C15" s="5"/>
    </row>
    <row r="16" spans="1:3" x14ac:dyDescent="0.25">
      <c r="A16" s="1" t="s">
        <v>7</v>
      </c>
      <c r="B16" s="6">
        <v>31838.6</v>
      </c>
      <c r="C16" s="5"/>
    </row>
    <row r="17" spans="1:3" x14ac:dyDescent="0.25">
      <c r="B17" s="7">
        <f>+B15+B16</f>
        <v>32667.1</v>
      </c>
      <c r="C17" s="16"/>
    </row>
    <row r="18" spans="1:3" ht="8.25" customHeight="1" x14ac:dyDescent="0.25"/>
    <row r="19" spans="1:3" x14ac:dyDescent="0.25">
      <c r="A19" s="3" t="s">
        <v>8</v>
      </c>
    </row>
    <row r="20" spans="1:3" x14ac:dyDescent="0.25">
      <c r="A20" s="1" t="s">
        <v>50</v>
      </c>
      <c r="B20" s="5">
        <v>17835.5</v>
      </c>
      <c r="C20" s="5"/>
    </row>
    <row r="22" spans="1:3" ht="15.75" thickBot="1" x14ac:dyDescent="0.3">
      <c r="A22" s="3" t="s">
        <v>9</v>
      </c>
      <c r="B22" s="9">
        <f>+B12+B17+B20</f>
        <v>1390066.5</v>
      </c>
      <c r="C22" s="16"/>
    </row>
    <row r="23" spans="1:3" ht="10.5" customHeight="1" thickTop="1" x14ac:dyDescent="0.25"/>
    <row r="24" spans="1:3" x14ac:dyDescent="0.25">
      <c r="A24" s="2" t="s">
        <v>10</v>
      </c>
    </row>
    <row r="25" spans="1:3" x14ac:dyDescent="0.25">
      <c r="A25" s="3" t="s">
        <v>11</v>
      </c>
    </row>
    <row r="26" spans="1:3" x14ac:dyDescent="0.25">
      <c r="A26" s="1" t="s">
        <v>12</v>
      </c>
      <c r="B26" s="5">
        <v>1047839.1</v>
      </c>
      <c r="C26" s="5"/>
    </row>
    <row r="27" spans="1:3" x14ac:dyDescent="0.25">
      <c r="A27" s="1" t="s">
        <v>13</v>
      </c>
      <c r="B27" s="5">
        <v>4333.3</v>
      </c>
      <c r="C27" s="5"/>
    </row>
    <row r="28" spans="1:3" x14ac:dyDescent="0.25">
      <c r="A28" s="1" t="s">
        <v>51</v>
      </c>
      <c r="B28" s="5">
        <v>91434.7</v>
      </c>
      <c r="C28" s="5"/>
    </row>
    <row r="29" spans="1:3" x14ac:dyDescent="0.25">
      <c r="A29" s="1" t="s">
        <v>43</v>
      </c>
      <c r="B29" s="5">
        <v>20838.5</v>
      </c>
      <c r="C29" s="5"/>
    </row>
    <row r="30" spans="1:3" x14ac:dyDescent="0.25">
      <c r="A30" s="1" t="s">
        <v>61</v>
      </c>
      <c r="B30" s="5">
        <v>43779.8</v>
      </c>
      <c r="C30" s="5"/>
    </row>
    <row r="31" spans="1:3" x14ac:dyDescent="0.25">
      <c r="A31" s="1" t="s">
        <v>14</v>
      </c>
      <c r="B31" s="6">
        <v>6316.7</v>
      </c>
      <c r="C31" s="5"/>
    </row>
    <row r="32" spans="1:3" x14ac:dyDescent="0.25">
      <c r="B32" s="7">
        <f>SUM(B26:B31)</f>
        <v>1214542.0999999999</v>
      </c>
      <c r="C32" s="16"/>
    </row>
    <row r="33" spans="1:3" ht="9.75" customHeight="1" x14ac:dyDescent="0.25"/>
    <row r="34" spans="1:3" x14ac:dyDescent="0.25">
      <c r="A34" s="3" t="s">
        <v>15</v>
      </c>
    </row>
    <row r="35" spans="1:3" x14ac:dyDescent="0.25">
      <c r="A35" s="1" t="s">
        <v>16</v>
      </c>
      <c r="B35" s="5">
        <v>14551.7</v>
      </c>
      <c r="C35" s="5"/>
    </row>
    <row r="36" spans="1:3" x14ac:dyDescent="0.25">
      <c r="A36" s="1" t="s">
        <v>17</v>
      </c>
      <c r="B36" s="5">
        <v>3426</v>
      </c>
      <c r="C36" s="5"/>
    </row>
    <row r="37" spans="1:3" x14ac:dyDescent="0.25">
      <c r="A37" s="1" t="s">
        <v>14</v>
      </c>
      <c r="B37" s="6">
        <v>2695.6</v>
      </c>
      <c r="C37" s="5"/>
    </row>
    <row r="38" spans="1:3" x14ac:dyDescent="0.25">
      <c r="B38" s="8">
        <f>SUM(B35:B37)</f>
        <v>20673.3</v>
      </c>
      <c r="C38" s="8"/>
    </row>
    <row r="39" spans="1:3" ht="10.5" customHeight="1" x14ac:dyDescent="0.25">
      <c r="A39" s="3"/>
    </row>
    <row r="40" spans="1:3" x14ac:dyDescent="0.25">
      <c r="A40" s="3" t="s">
        <v>18</v>
      </c>
      <c r="B40" s="6">
        <v>30579.5</v>
      </c>
      <c r="C40" s="5"/>
    </row>
    <row r="42" spans="1:3" x14ac:dyDescent="0.25">
      <c r="A42" s="3" t="s">
        <v>19</v>
      </c>
      <c r="B42" s="8">
        <f>+B32+B38+B40</f>
        <v>1265794.8999999999</v>
      </c>
      <c r="C42" s="8"/>
    </row>
    <row r="43" spans="1:3" ht="6.75" customHeight="1" x14ac:dyDescent="0.25"/>
    <row r="44" spans="1:3" x14ac:dyDescent="0.25">
      <c r="A44" s="3" t="s">
        <v>20</v>
      </c>
    </row>
    <row r="45" spans="1:3" x14ac:dyDescent="0.25">
      <c r="A45" s="1" t="s">
        <v>21</v>
      </c>
      <c r="B45" s="5">
        <v>70788.899999999994</v>
      </c>
      <c r="C45" s="5"/>
    </row>
    <row r="46" spans="1:3" x14ac:dyDescent="0.25">
      <c r="A46" s="1" t="s">
        <v>22</v>
      </c>
      <c r="B46" s="6">
        <v>53482.7</v>
      </c>
      <c r="C46" s="5"/>
    </row>
    <row r="47" spans="1:3" x14ac:dyDescent="0.25">
      <c r="B47" s="8">
        <f>+B45+B46</f>
        <v>124271.59999999999</v>
      </c>
      <c r="C47" s="8"/>
    </row>
    <row r="48" spans="1:3" ht="9.75" customHeight="1" x14ac:dyDescent="0.25"/>
    <row r="49" spans="1:3" ht="15.75" thickBot="1" x14ac:dyDescent="0.3">
      <c r="A49" s="3" t="s">
        <v>23</v>
      </c>
      <c r="B49" s="11">
        <f>+B42+B47</f>
        <v>1390066.5</v>
      </c>
      <c r="C49" s="8"/>
    </row>
    <row r="50" spans="1:3" ht="15.75" thickTop="1" x14ac:dyDescent="0.25"/>
    <row r="51" spans="1:3" hidden="1" x14ac:dyDescent="0.25">
      <c r="B51" s="12">
        <f>+B22-B49</f>
        <v>0</v>
      </c>
      <c r="C51" s="12"/>
    </row>
    <row r="52" spans="1:3" x14ac:dyDescent="0.25">
      <c r="B52" s="12"/>
      <c r="C52" s="12"/>
    </row>
    <row r="53" spans="1:3" x14ac:dyDescent="0.25">
      <c r="B53" s="12"/>
      <c r="C53" s="12"/>
    </row>
    <row r="54" spans="1:3" x14ac:dyDescent="0.25">
      <c r="B54" s="12"/>
      <c r="C54" s="12"/>
    </row>
    <row r="55" spans="1:3" x14ac:dyDescent="0.25">
      <c r="B55" s="12"/>
      <c r="C55" s="12"/>
    </row>
    <row r="56" spans="1:3" x14ac:dyDescent="0.25">
      <c r="B56" s="12"/>
      <c r="C56" s="12"/>
    </row>
    <row r="57" spans="1:3" x14ac:dyDescent="0.25">
      <c r="B57" s="12"/>
      <c r="C57" s="12"/>
    </row>
    <row r="59" spans="1:3" x14ac:dyDescent="0.25">
      <c r="A59" s="19" t="s">
        <v>55</v>
      </c>
      <c r="B59" s="19"/>
      <c r="C59" s="19"/>
    </row>
    <row r="60" spans="1:3" x14ac:dyDescent="0.25">
      <c r="A60" s="19" t="s">
        <v>56</v>
      </c>
      <c r="B60" s="19"/>
      <c r="C60" s="19"/>
    </row>
  </sheetData>
  <mergeCells count="6">
    <mergeCell ref="A60:C60"/>
    <mergeCell ref="A1:C1"/>
    <mergeCell ref="A2:C2"/>
    <mergeCell ref="A3:C3"/>
    <mergeCell ref="A4:C4"/>
    <mergeCell ref="A59:C59"/>
  </mergeCells>
  <printOptions horizontalCentered="1"/>
  <pageMargins left="0.6692913385826772" right="0.23622047244094491" top="0.74803149606299213" bottom="0.19685039370078741" header="0.31496062992125984" footer="0"/>
  <pageSetup paperSize="9" scale="89" orientation="portrait" r:id="rId1"/>
  <ignoredErrors>
    <ignoredError sqref="B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1:F56"/>
  <sheetViews>
    <sheetView tabSelected="1" topLeftCell="A49" zoomScaleNormal="100" workbookViewId="0">
      <selection sqref="A1:E54"/>
    </sheetView>
  </sheetViews>
  <sheetFormatPr baseColWidth="10" defaultRowHeight="15" x14ac:dyDescent="0.25"/>
  <cols>
    <col min="1" max="1" width="4.42578125" style="1" customWidth="1"/>
    <col min="2" max="2" width="50.85546875" style="1" customWidth="1"/>
    <col min="3" max="3" width="3.140625" style="1" customWidth="1"/>
    <col min="4" max="4" width="24.7109375" style="1" customWidth="1"/>
    <col min="5" max="5" width="10.5703125" style="1" customWidth="1"/>
    <col min="6" max="16384" width="11.42578125" style="1"/>
  </cols>
  <sheetData>
    <row r="1" spans="2:5" ht="27" customHeight="1" x14ac:dyDescent="0.25">
      <c r="B1" s="20" t="s">
        <v>1</v>
      </c>
      <c r="C1" s="20"/>
      <c r="D1" s="20"/>
      <c r="E1" s="20"/>
    </row>
    <row r="2" spans="2:5" x14ac:dyDescent="0.25">
      <c r="B2" s="20" t="s">
        <v>24</v>
      </c>
      <c r="C2" s="20"/>
      <c r="D2" s="20"/>
      <c r="E2" s="20"/>
    </row>
    <row r="3" spans="2:5" x14ac:dyDescent="0.25">
      <c r="B3" s="20" t="s">
        <v>63</v>
      </c>
      <c r="C3" s="20"/>
      <c r="D3" s="20"/>
      <c r="E3" s="20"/>
    </row>
    <row r="4" spans="2:5" x14ac:dyDescent="0.25">
      <c r="B4" s="21" t="s">
        <v>3</v>
      </c>
      <c r="C4" s="21"/>
      <c r="D4" s="21"/>
      <c r="E4" s="21"/>
    </row>
    <row r="5" spans="2:5" x14ac:dyDescent="0.25">
      <c r="B5" s="13"/>
    </row>
    <row r="6" spans="2:5" x14ac:dyDescent="0.25">
      <c r="B6" s="3" t="s">
        <v>25</v>
      </c>
      <c r="D6" s="4">
        <v>45291</v>
      </c>
    </row>
    <row r="7" spans="2:5" x14ac:dyDescent="0.25">
      <c r="B7" s="1" t="s">
        <v>26</v>
      </c>
      <c r="D7" s="10">
        <v>94536.6</v>
      </c>
    </row>
    <row r="8" spans="2:5" x14ac:dyDescent="0.25">
      <c r="B8" s="1" t="s">
        <v>27</v>
      </c>
      <c r="D8" s="10">
        <v>16030.7</v>
      </c>
    </row>
    <row r="9" spans="2:5" x14ac:dyDescent="0.25">
      <c r="B9" s="1" t="s">
        <v>28</v>
      </c>
      <c r="D9" s="10">
        <v>12644.8</v>
      </c>
    </row>
    <row r="10" spans="2:5" x14ac:dyDescent="0.25">
      <c r="B10" s="1" t="s">
        <v>44</v>
      </c>
      <c r="D10" s="10">
        <v>233.5</v>
      </c>
    </row>
    <row r="11" spans="2:5" x14ac:dyDescent="0.25">
      <c r="B11" s="1" t="s">
        <v>60</v>
      </c>
      <c r="D11" s="10">
        <v>225.7</v>
      </c>
    </row>
    <row r="12" spans="2:5" x14ac:dyDescent="0.25">
      <c r="B12" s="1" t="s">
        <v>29</v>
      </c>
      <c r="D12" s="10">
        <v>3031.9</v>
      </c>
    </row>
    <row r="13" spans="2:5" x14ac:dyDescent="0.25">
      <c r="B13" s="1" t="s">
        <v>30</v>
      </c>
      <c r="D13" s="10">
        <v>1978.6</v>
      </c>
    </row>
    <row r="14" spans="2:5" x14ac:dyDescent="0.25">
      <c r="B14" s="1" t="s">
        <v>31</v>
      </c>
      <c r="D14" s="6">
        <v>8707.2000000000007</v>
      </c>
    </row>
    <row r="15" spans="2:5" x14ac:dyDescent="0.25">
      <c r="D15" s="7">
        <f>SUM(D7:D14)</f>
        <v>137389</v>
      </c>
    </row>
    <row r="16" spans="2:5" ht="9" customHeight="1" x14ac:dyDescent="0.25"/>
    <row r="17" spans="2:4" x14ac:dyDescent="0.25">
      <c r="B17" s="3" t="s">
        <v>32</v>
      </c>
    </row>
    <row r="18" spans="2:4" x14ac:dyDescent="0.25">
      <c r="B18" s="1" t="s">
        <v>45</v>
      </c>
      <c r="D18" s="10">
        <v>26170.9</v>
      </c>
    </row>
    <row r="19" spans="2:4" x14ac:dyDescent="0.25">
      <c r="B19" s="1" t="s">
        <v>46</v>
      </c>
      <c r="D19" s="10">
        <v>12350.4</v>
      </c>
    </row>
    <row r="20" spans="2:4" x14ac:dyDescent="0.25">
      <c r="B20" s="1" t="s">
        <v>52</v>
      </c>
      <c r="D20" s="10">
        <v>3008.9</v>
      </c>
    </row>
    <row r="21" spans="2:4" hidden="1" x14ac:dyDescent="0.25">
      <c r="B21" s="1" t="s">
        <v>33</v>
      </c>
      <c r="D21" s="10"/>
    </row>
    <row r="22" spans="2:4" x14ac:dyDescent="0.25">
      <c r="B22" s="1" t="s">
        <v>31</v>
      </c>
      <c r="D22" s="6">
        <v>13690.6</v>
      </c>
    </row>
    <row r="23" spans="2:4" x14ac:dyDescent="0.25">
      <c r="D23" s="7">
        <f>SUM(D18:D22)</f>
        <v>55220.800000000003</v>
      </c>
    </row>
    <row r="24" spans="2:4" ht="9" customHeight="1" x14ac:dyDescent="0.25"/>
    <row r="25" spans="2:4" x14ac:dyDescent="0.25">
      <c r="B25" s="3" t="s">
        <v>34</v>
      </c>
      <c r="D25" s="14">
        <v>30777.3</v>
      </c>
    </row>
    <row r="27" spans="2:4" x14ac:dyDescent="0.25">
      <c r="B27" s="3" t="s">
        <v>35</v>
      </c>
      <c r="D27" s="7">
        <f>+D15-D23-D25</f>
        <v>51390.899999999994</v>
      </c>
    </row>
    <row r="29" spans="2:4" x14ac:dyDescent="0.25">
      <c r="B29" s="3" t="s">
        <v>36</v>
      </c>
    </row>
    <row r="30" spans="2:4" x14ac:dyDescent="0.25">
      <c r="B30" s="1" t="s">
        <v>37</v>
      </c>
      <c r="D30" s="10">
        <v>23046.7</v>
      </c>
    </row>
    <row r="31" spans="2:4" x14ac:dyDescent="0.25">
      <c r="B31" s="1" t="s">
        <v>38</v>
      </c>
      <c r="D31" s="10">
        <v>23694.6</v>
      </c>
    </row>
    <row r="32" spans="2:4" x14ac:dyDescent="0.25">
      <c r="B32" s="1" t="s">
        <v>39</v>
      </c>
      <c r="D32" s="6">
        <v>3920.7</v>
      </c>
    </row>
    <row r="33" spans="2:4" x14ac:dyDescent="0.25">
      <c r="D33" s="7">
        <f>SUM(D30:D32)</f>
        <v>50662</v>
      </c>
    </row>
    <row r="34" spans="2:4" ht="7.5" customHeight="1" x14ac:dyDescent="0.25"/>
    <row r="35" spans="2:4" x14ac:dyDescent="0.25">
      <c r="B35" s="3" t="s">
        <v>59</v>
      </c>
      <c r="D35" s="7">
        <f>+D27-D33</f>
        <v>728.89999999999418</v>
      </c>
    </row>
    <row r="37" spans="2:4" x14ac:dyDescent="0.25">
      <c r="B37" s="3" t="s">
        <v>40</v>
      </c>
      <c r="D37" s="6">
        <v>10090.700000000001</v>
      </c>
    </row>
    <row r="39" spans="2:4" x14ac:dyDescent="0.25">
      <c r="B39" s="3" t="s">
        <v>41</v>
      </c>
      <c r="D39" s="7">
        <f>+D35+D37</f>
        <v>10819.599999999995</v>
      </c>
    </row>
    <row r="40" spans="2:4" ht="8.25" customHeight="1" x14ac:dyDescent="0.25"/>
    <row r="41" spans="2:4" x14ac:dyDescent="0.25">
      <c r="B41" s="3" t="s">
        <v>42</v>
      </c>
      <c r="D41" s="6">
        <v>-2771.9</v>
      </c>
    </row>
    <row r="42" spans="2:4" ht="10.5" customHeight="1" x14ac:dyDescent="0.25"/>
    <row r="43" spans="2:4" ht="15.75" thickBot="1" x14ac:dyDescent="0.3">
      <c r="B43" s="3" t="s">
        <v>47</v>
      </c>
      <c r="D43" s="15">
        <f>SUM(D39:D41)</f>
        <v>8047.6999999999953</v>
      </c>
    </row>
    <row r="44" spans="2:4" ht="15.75" thickTop="1" x14ac:dyDescent="0.25">
      <c r="B44" s="3"/>
      <c r="D44" s="16"/>
    </row>
    <row r="45" spans="2:4" hidden="1" x14ac:dyDescent="0.25">
      <c r="B45" s="3"/>
      <c r="D45" s="16"/>
    </row>
    <row r="46" spans="2:4" hidden="1" x14ac:dyDescent="0.25">
      <c r="B46" s="3"/>
      <c r="D46" s="16"/>
    </row>
    <row r="47" spans="2:4" hidden="1" x14ac:dyDescent="0.25">
      <c r="B47" s="3"/>
      <c r="D47" s="16"/>
    </row>
    <row r="48" spans="2:4" x14ac:dyDescent="0.25">
      <c r="B48" s="3"/>
      <c r="D48" s="16"/>
    </row>
    <row r="49" spans="2:5" x14ac:dyDescent="0.25">
      <c r="B49" s="3"/>
      <c r="D49" s="16"/>
    </row>
    <row r="50" spans="2:5" x14ac:dyDescent="0.25">
      <c r="B50" s="3"/>
      <c r="D50" s="16"/>
    </row>
    <row r="51" spans="2:5" x14ac:dyDescent="0.25">
      <c r="B51" s="3"/>
      <c r="D51" s="16"/>
    </row>
    <row r="52" spans="2:5" x14ac:dyDescent="0.25">
      <c r="B52" s="3"/>
      <c r="D52" s="16"/>
    </row>
    <row r="53" spans="2:5" s="17" customFormat="1" ht="12" x14ac:dyDescent="0.2">
      <c r="B53" s="19" t="s">
        <v>57</v>
      </c>
      <c r="C53" s="19"/>
      <c r="D53" s="19"/>
      <c r="E53" s="19"/>
    </row>
    <row r="54" spans="2:5" s="17" customFormat="1" ht="12" x14ac:dyDescent="0.2">
      <c r="B54" s="19" t="s">
        <v>58</v>
      </c>
      <c r="C54" s="19"/>
      <c r="D54" s="19"/>
      <c r="E54" s="19"/>
    </row>
    <row r="55" spans="2:5" s="17" customFormat="1" ht="12" x14ac:dyDescent="0.2"/>
    <row r="56" spans="2:5" s="17" customFormat="1" ht="12" x14ac:dyDescent="0.2">
      <c r="B56" s="19"/>
      <c r="C56" s="19"/>
      <c r="D56" s="19"/>
    </row>
  </sheetData>
  <mergeCells count="7">
    <mergeCell ref="B56:D56"/>
    <mergeCell ref="B1:E1"/>
    <mergeCell ref="B2:E2"/>
    <mergeCell ref="B3:E3"/>
    <mergeCell ref="B4:E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Julia Lorena Navarro de Sanchez</cp:lastModifiedBy>
  <cp:lastPrinted>2024-01-30T20:33:13Z</cp:lastPrinted>
  <dcterms:created xsi:type="dcterms:W3CDTF">2017-01-03T21:39:03Z</dcterms:created>
  <dcterms:modified xsi:type="dcterms:W3CDTF">2024-01-30T20:45:55Z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