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3\12 2023\"/>
    </mc:Choice>
  </mc:AlternateContent>
  <bookViews>
    <workbookView xWindow="0" yWindow="0" windowWidth="19200" windowHeight="6760"/>
  </bookViews>
  <sheets>
    <sheet name="B G. 12 2023" sheetId="5" r:id="rId1"/>
    <sheet name="E R. 12 2023" sheetId="6" r:id="rId2"/>
  </sheets>
  <definedNames>
    <definedName name="_xlnm.Print_Area" localSheetId="0">'B G. 12 2023'!$A$1:$F$77</definedName>
    <definedName name="_xlnm.Print_Area" localSheetId="1">'E R. 12 2023'!$A$1:$F$54</definedName>
  </definedNames>
  <calcPr calcId="162913"/>
</workbook>
</file>

<file path=xl/calcChain.xml><?xml version="1.0" encoding="utf-8"?>
<calcChain xmlns="http://schemas.openxmlformats.org/spreadsheetml/2006/main">
  <c r="D11" i="6" l="1"/>
  <c r="E54" i="5"/>
  <c r="C55" i="5"/>
  <c r="C59" i="5"/>
  <c r="C58" i="5"/>
  <c r="E45" i="5" l="1"/>
  <c r="E23" i="5" l="1"/>
  <c r="F44" i="6" l="1"/>
  <c r="E8" i="5" l="1"/>
  <c r="C57" i="5" l="1"/>
  <c r="E36" i="5" l="1"/>
  <c r="E27" i="5"/>
  <c r="D27" i="6" l="1"/>
  <c r="D44" i="6" l="1"/>
  <c r="E47" i="5" l="1"/>
  <c r="E51" i="5" l="1"/>
  <c r="F27" i="6"/>
  <c r="D19" i="6"/>
  <c r="E17" i="5" l="1"/>
  <c r="E20" i="5" s="1"/>
  <c r="D20" i="6" l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<sst xmlns="http://schemas.openxmlformats.org/spreadsheetml/2006/main" count="105" uniqueCount="96">
  <si>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</si>
  <si>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</si>
  <si>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</si>
  <si>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</si>
  <si>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</si>
  <si>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</si>
  <si>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</si>
  <si>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</si>
  <si>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</si>
  <si>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</si>
  <si>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</si>
  <si>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</si>
  <si>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</si>
  <si>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</si>
  <si>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</si>
  <si>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</si>
  <si>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</si>
  <si>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</si>
  <si>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</si>
  <si>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</si>
  <si>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</si>
  <si>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</si>
  <si>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</si>
  <si>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</si>
  <si>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</si>
  <si>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</si>
  <si>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</si>
  <si>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</si>
  <si>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</si>
  <si>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</si>
  <si>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</si>
  <si>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</si>
  <si>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</si>
  <si>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</si>
  <si>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</si>
  <si>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</si>
  <si>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</si>
  <si>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</si>
  <si>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</si>
  <si>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</si>
  <si>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</si>
  <si>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</si>
  <si>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</si>
  <si>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</si>
  <si>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</si>
  <si>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</si>
  <si>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</si>
  <si>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</si>
  <si>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</si>
  <si>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</si>
  <si>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</si>
  <si>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</si>
  <si>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</si>
  <si>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</si>
  <si>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</si>
  <si>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</si>
  <si>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</si>
  <si>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</si>
  <si>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</si>
  <si>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</si>
  <si>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</si>
  <si>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</si>
  <si>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</si>
  <si>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</si>
  <si>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</si>
  <si>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</si>
  <si>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</si>
  <si>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</si>
  <si>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</si>
  <si>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</si>
  <si>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</si>
  <si>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</si>
  <si>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</si>
  <si>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</si>
  <si>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</si>
  <si>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</si>
  <si>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</si>
  <si>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</si>
  <si>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</si>
  <si>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</si>
  <si>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</si>
  <si>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</si>
  <si>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</si>
  <si>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Jorge Alberto Barrientos</t>
  </si>
  <si>
    <t xml:space="preserve"> Director Financiero</t>
  </si>
  <si>
    <t xml:space="preserve">    Gerardo José Simán                        Ana Yessenia Giron</t>
  </si>
  <si>
    <t xml:space="preserve">          Presidente                                     Gerente General</t>
  </si>
  <si>
    <t xml:space="preserve">    Gerardo José Simán                  Ana Yessenia Giron</t>
  </si>
  <si>
    <t xml:space="preserve">          Presidente                                 Gerente General</t>
  </si>
  <si>
    <t>Total activo</t>
  </si>
  <si>
    <t>Balance General al 31 de Diciembre de 2023</t>
  </si>
  <si>
    <t>Estado de resultados del 01 de Enero al 31 de Diciembre de 2023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</si>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</sst>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5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48" fillId="46" borderId="0" xfId="278" applyFont="1" applyFill="1" applyAlignment="1">
      <alignment horizontal="center"/>
    </xf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zoomScale="110" zoomScaleNormal="110" zoomScaleSheetLayoutView="110" workbookViewId="0">
      <selection activeCell="C38" sqref="C38"/>
    </sheetView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0" t="s">
        <v>0</v>
      </c>
      <c r="C1" s="70"/>
      <c r="D1" s="70"/>
    </row>
    <row r="2" spans="1:6" ht="14" x14ac:dyDescent="0.3">
      <c r="B2" s="70" t="s">
        <v>82</v>
      </c>
      <c r="C2" s="70"/>
      <c r="D2" s="70"/>
    </row>
    <row r="3" spans="1:6" ht="14" x14ac:dyDescent="0.3">
      <c r="B3" s="70" t="s">
        <v>90</v>
      </c>
      <c r="C3" s="70"/>
      <c r="D3" s="70"/>
    </row>
    <row r="4" spans="1:6" ht="14" x14ac:dyDescent="0.3">
      <c r="B4" s="70" t="s">
        <v>81</v>
      </c>
      <c r="C4" s="70"/>
      <c r="D4" s="70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407555.25999999995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241780.87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140762.04999999999</v>
      </c>
      <c r="D12" s="5"/>
      <c r="F12" s="50"/>
    </row>
    <row r="13" spans="1:6" x14ac:dyDescent="0.25">
      <c r="A13" s="3">
        <v>114</v>
      </c>
      <c r="B13" s="4" t="s">
        <v>7</v>
      </c>
      <c r="C13" s="5">
        <v>2857.03</v>
      </c>
      <c r="D13" s="5"/>
      <c r="F13" s="50"/>
    </row>
    <row r="14" spans="1:6" x14ac:dyDescent="0.25">
      <c r="A14" s="3">
        <v>116</v>
      </c>
      <c r="B14" s="4" t="s">
        <v>8</v>
      </c>
      <c r="C14" s="5">
        <v>2201.86</v>
      </c>
      <c r="D14" s="10"/>
      <c r="F14" s="50"/>
    </row>
    <row r="15" spans="1:6" x14ac:dyDescent="0.25">
      <c r="A15" s="3">
        <v>117</v>
      </c>
      <c r="B15" s="4" t="s">
        <v>9</v>
      </c>
      <c r="C15" s="5">
        <v>5013.6499999999996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10238.9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2"/>
      <c r="D17" s="2"/>
      <c r="E17" s="9">
        <f>+C18+C19</f>
        <v>159125.29999999999</v>
      </c>
    </row>
    <row r="18" spans="1:8" x14ac:dyDescent="0.25">
      <c r="A18" s="3">
        <v>123</v>
      </c>
      <c r="B18" s="4" t="s">
        <v>12</v>
      </c>
      <c r="C18" s="5">
        <v>101951.9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57173.4</v>
      </c>
      <c r="D19" s="12"/>
      <c r="F19" s="50"/>
    </row>
    <row r="20" spans="1:8" ht="13.5" thickBot="1" x14ac:dyDescent="0.35">
      <c r="A20" s="53"/>
      <c r="B20" s="67" t="s">
        <v>89</v>
      </c>
      <c r="C20" s="2"/>
      <c r="D20" s="2"/>
      <c r="E20" s="13">
        <f>+E8+E17</f>
        <v>566680.55999999994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60021.98</v>
      </c>
    </row>
    <row r="24" spans="1:8" x14ac:dyDescent="0.25">
      <c r="A24" s="3">
        <v>213</v>
      </c>
      <c r="B24" s="4" t="s">
        <v>16</v>
      </c>
      <c r="C24" s="5">
        <v>43021.8</v>
      </c>
      <c r="D24" s="5"/>
    </row>
    <row r="25" spans="1:8" x14ac:dyDescent="0.25">
      <c r="A25" s="3">
        <v>215</v>
      </c>
      <c r="B25" s="4" t="s">
        <v>80</v>
      </c>
      <c r="C25" s="5">
        <v>17000.18</v>
      </c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60021.98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-21657</v>
      </c>
    </row>
    <row r="35" spans="1:8" x14ac:dyDescent="0.25">
      <c r="A35" s="3">
        <v>332</v>
      </c>
      <c r="B35" s="4" t="s">
        <v>24</v>
      </c>
      <c r="C35" s="5">
        <v>-21657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216315.58000000002</v>
      </c>
      <c r="F36" s="50"/>
    </row>
    <row r="37" spans="1:8" x14ac:dyDescent="0.25">
      <c r="A37" s="3">
        <v>340</v>
      </c>
      <c r="B37" s="4" t="s">
        <v>26</v>
      </c>
      <c r="C37" s="5">
        <v>172028</v>
      </c>
      <c r="D37" s="5"/>
      <c r="F37" s="50"/>
    </row>
    <row r="38" spans="1:8" x14ac:dyDescent="0.25">
      <c r="A38" s="3">
        <v>341</v>
      </c>
      <c r="B38" s="4" t="s">
        <v>27</v>
      </c>
      <c r="C38" s="5">
        <v>44287.58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566680.56000000006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+C46</f>
        <v>150000</v>
      </c>
      <c r="H45" s="51"/>
    </row>
    <row r="46" spans="1:8" ht="13" x14ac:dyDescent="0.3">
      <c r="A46" s="3">
        <v>610</v>
      </c>
      <c r="B46" s="4" t="s">
        <v>92</v>
      </c>
      <c r="C46" s="5">
        <v>150000</v>
      </c>
      <c r="D46" s="2"/>
      <c r="E46" s="9"/>
      <c r="H46" s="51"/>
    </row>
    <row r="47" spans="1:8" x14ac:dyDescent="0.25">
      <c r="A47" s="7">
        <v>62</v>
      </c>
      <c r="B47" s="8" t="s">
        <v>34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35</v>
      </c>
      <c r="C48" s="5">
        <v>142400</v>
      </c>
      <c r="D48" s="5"/>
    </row>
    <row r="49" spans="1:8" x14ac:dyDescent="0.25">
      <c r="A49" s="3">
        <v>621</v>
      </c>
      <c r="B49" s="4" t="s">
        <v>93</v>
      </c>
      <c r="C49" s="5">
        <v>150000</v>
      </c>
      <c r="D49" s="5"/>
    </row>
    <row r="50" spans="1:8" x14ac:dyDescent="0.25">
      <c r="A50" s="3">
        <v>624</v>
      </c>
      <c r="B50" s="4" t="s">
        <v>36</v>
      </c>
      <c r="C50" s="11">
        <v>126108.1</v>
      </c>
      <c r="D50" s="12"/>
    </row>
    <row r="51" spans="1:8" ht="13" thickBot="1" x14ac:dyDescent="0.3">
      <c r="A51" s="3"/>
      <c r="B51" s="8" t="s">
        <v>37</v>
      </c>
      <c r="C51" s="2"/>
      <c r="D51" s="2"/>
      <c r="E51" s="63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38</v>
      </c>
      <c r="C53" s="17"/>
      <c r="D53" s="17"/>
    </row>
    <row r="54" spans="1:8" ht="13" x14ac:dyDescent="0.3">
      <c r="A54" s="7">
        <v>71</v>
      </c>
      <c r="B54" s="7" t="s">
        <v>39</v>
      </c>
      <c r="E54" s="9">
        <f>+C55</f>
        <v>150000</v>
      </c>
      <c r="H54" s="51"/>
    </row>
    <row r="55" spans="1:8" ht="13" x14ac:dyDescent="0.3">
      <c r="A55" s="3">
        <v>710</v>
      </c>
      <c r="B55" s="4" t="s">
        <v>94</v>
      </c>
      <c r="C55" s="16">
        <f>+C46</f>
        <v>150000</v>
      </c>
      <c r="E55" s="9"/>
      <c r="H55" s="51"/>
    </row>
    <row r="56" spans="1:8" x14ac:dyDescent="0.25">
      <c r="A56" s="7">
        <v>72</v>
      </c>
      <c r="B56" s="18" t="s">
        <v>40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41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95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42</v>
      </c>
      <c r="C59" s="11">
        <f>+C50</f>
        <v>126108.1</v>
      </c>
      <c r="D59" s="12"/>
    </row>
    <row r="60" spans="1:8" ht="13" thickBot="1" x14ac:dyDescent="0.3">
      <c r="A60" s="3"/>
      <c r="B60" s="8" t="s">
        <v>37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4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68"/>
      <c r="B67" s="68"/>
      <c r="C67" s="71"/>
      <c r="D67" s="71"/>
      <c r="E67" s="69"/>
      <c r="F67" s="69"/>
    </row>
    <row r="68" spans="1:6" ht="14.5" customHeight="1" x14ac:dyDescent="0.3">
      <c r="A68" s="65" t="s">
        <v>85</v>
      </c>
      <c r="B68" s="62"/>
      <c r="C68" s="68" t="s">
        <v>83</v>
      </c>
      <c r="D68" s="68"/>
      <c r="E68" s="68" t="s">
        <v>78</v>
      </c>
      <c r="F68" s="68"/>
    </row>
    <row r="69" spans="1:6" ht="13" x14ac:dyDescent="0.3">
      <c r="A69" s="65" t="s">
        <v>86</v>
      </c>
      <c r="B69" s="65"/>
      <c r="C69" s="68" t="s">
        <v>84</v>
      </c>
      <c r="D69" s="68"/>
      <c r="E69" s="68" t="s">
        <v>79</v>
      </c>
      <c r="F69" s="68"/>
    </row>
    <row r="70" spans="1:6" ht="13" x14ac:dyDescent="0.3">
      <c r="A70" s="3"/>
      <c r="B70" s="4"/>
      <c r="C70" s="65"/>
      <c r="D70" s="65"/>
      <c r="E70" s="65"/>
    </row>
    <row r="71" spans="1:6" x14ac:dyDescent="0.25">
      <c r="A71" s="3"/>
      <c r="B71" s="4"/>
    </row>
    <row r="72" spans="1:6" x14ac:dyDescent="0.25">
      <c r="A72" s="3"/>
      <c r="B72" s="4"/>
    </row>
    <row r="73" spans="1:6" x14ac:dyDescent="0.25">
      <c r="A73" s="3"/>
      <c r="B73" s="4"/>
    </row>
    <row r="74" spans="1:6" ht="13" x14ac:dyDescent="0.3">
      <c r="A74" s="3"/>
      <c r="B74" s="53"/>
      <c r="C74" s="66"/>
      <c r="D74" s="66"/>
      <c r="E74" s="39"/>
      <c r="F74" s="22"/>
    </row>
    <row r="75" spans="1:6" ht="13" x14ac:dyDescent="0.3">
      <c r="A75" s="3"/>
      <c r="B75" s="53"/>
      <c r="C75" s="66"/>
      <c r="D75" s="66"/>
      <c r="E75" s="39"/>
      <c r="F75" s="22"/>
    </row>
    <row r="76" spans="1:6" x14ac:dyDescent="0.25">
      <c r="A76" s="58"/>
    </row>
  </sheetData>
  <mergeCells count="11">
    <mergeCell ref="B1:D1"/>
    <mergeCell ref="B3:D3"/>
    <mergeCell ref="B4:D4"/>
    <mergeCell ref="C67:D67"/>
    <mergeCell ref="B2:D2"/>
    <mergeCell ref="A67:B67"/>
    <mergeCell ref="C69:D69"/>
    <mergeCell ref="E69:F69"/>
    <mergeCell ref="C68:D68"/>
    <mergeCell ref="E67:F67"/>
    <mergeCell ref="E68:F68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Normal="115" zoomScaleSheetLayoutView="115" workbookViewId="0">
      <selection activeCell="B3" sqref="B3:D3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0" t="s">
        <v>0</v>
      </c>
      <c r="C1" s="70"/>
      <c r="D1" s="70"/>
    </row>
    <row r="2" spans="1:8" ht="14" x14ac:dyDescent="0.3">
      <c r="B2" s="70" t="s">
        <v>82</v>
      </c>
      <c r="C2" s="70"/>
      <c r="D2" s="70"/>
    </row>
    <row r="3" spans="1:8" ht="14" x14ac:dyDescent="0.3">
      <c r="B3" s="70" t="s">
        <v>91</v>
      </c>
      <c r="C3" s="70"/>
      <c r="D3" s="70"/>
    </row>
    <row r="4" spans="1:8" ht="14" x14ac:dyDescent="0.3">
      <c r="B4" s="70" t="s">
        <v>81</v>
      </c>
      <c r="C4" s="70"/>
      <c r="D4" s="70"/>
    </row>
    <row r="6" spans="1:8" x14ac:dyDescent="0.25">
      <c r="A6" s="74"/>
      <c r="B6" s="74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999.01</v>
      </c>
      <c r="F9" s="32">
        <v>146864.72</v>
      </c>
    </row>
    <row r="10" spans="1:8" x14ac:dyDescent="0.25">
      <c r="A10" s="23">
        <v>512</v>
      </c>
      <c r="B10" s="30" t="s">
        <v>48</v>
      </c>
      <c r="C10" s="31"/>
      <c r="D10" s="33">
        <v>6097.52</v>
      </c>
      <c r="F10" s="33">
        <v>66627.94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7096.5300000000007</v>
      </c>
      <c r="F11" s="35">
        <f>SUM(F9:F10)</f>
        <v>213492.66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14634.01</v>
      </c>
      <c r="F15" s="32">
        <v>165131.38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12613.92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15685.17</v>
      </c>
      <c r="E19" s="39"/>
      <c r="F19" s="35">
        <f>SUM(F14:F18)</f>
        <v>177745.30000000002</v>
      </c>
    </row>
    <row r="20" spans="1:6" x14ac:dyDescent="0.25">
      <c r="A20" s="40"/>
      <c r="B20" s="34" t="s">
        <v>55</v>
      </c>
      <c r="C20" s="28"/>
      <c r="D20" s="5">
        <f>+D11-D19</f>
        <v>-8588.64</v>
      </c>
      <c r="E20" s="41"/>
      <c r="F20" s="5">
        <f>+F11-F19</f>
        <v>35747.359999999986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3278.44</v>
      </c>
      <c r="E23" s="41"/>
      <c r="F23" s="42">
        <v>24843.8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3278.44</v>
      </c>
      <c r="E27" s="41"/>
      <c r="F27" s="33">
        <f>+F23</f>
        <v>24843.8</v>
      </c>
    </row>
    <row r="28" spans="1:6" x14ac:dyDescent="0.25">
      <c r="A28" s="40"/>
      <c r="B28" s="26" t="s">
        <v>62</v>
      </c>
      <c r="C28" s="28"/>
      <c r="D28" s="9">
        <f>+D20+D27</f>
        <v>-5310.1999999999989</v>
      </c>
      <c r="E28" s="39"/>
      <c r="F28" s="9">
        <f>+F20+F27</f>
        <v>60591.159999999989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-5310.1999999999989</v>
      </c>
      <c r="E40" s="39"/>
      <c r="F40" s="44">
        <f>+F28-F39</f>
        <v>60591.159999999989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73</v>
      </c>
      <c r="C42" s="28"/>
      <c r="D42" s="5"/>
      <c r="F42" s="37"/>
    </row>
    <row r="43" spans="1:6" x14ac:dyDescent="0.25">
      <c r="A43" s="23">
        <v>440</v>
      </c>
      <c r="B43" s="30" t="s">
        <v>74</v>
      </c>
      <c r="C43" s="31"/>
      <c r="D43" s="5">
        <v>-1742.45</v>
      </c>
      <c r="E43" s="41"/>
      <c r="F43" s="5">
        <v>16303.58</v>
      </c>
    </row>
    <row r="44" spans="1:6" ht="13" x14ac:dyDescent="0.4">
      <c r="A44" s="23"/>
      <c r="B44" s="30"/>
      <c r="C44" s="31"/>
      <c r="D44" s="57">
        <f>+D43</f>
        <v>-1742.45</v>
      </c>
      <c r="F44" s="57">
        <f>+F43</f>
        <v>16303.58</v>
      </c>
    </row>
    <row r="45" spans="1:6" ht="13" x14ac:dyDescent="0.4">
      <c r="A45" s="40"/>
      <c r="B45" s="26" t="s">
        <v>75</v>
      </c>
      <c r="C45" s="28"/>
      <c r="D45" s="59">
        <f>+D28-D44</f>
        <v>-3567.7499999999991</v>
      </c>
      <c r="E45" s="39"/>
      <c r="F45" s="59">
        <f>+F28-F44</f>
        <v>44287.579999999987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2"/>
      <c r="D51" s="72"/>
      <c r="E51" s="73"/>
      <c r="F51" s="73"/>
    </row>
    <row r="52" spans="1:6" ht="13" customHeight="1" x14ac:dyDescent="0.3">
      <c r="A52" s="45"/>
      <c r="B52" s="54"/>
      <c r="C52" s="72"/>
      <c r="D52" s="72"/>
      <c r="E52" s="73"/>
      <c r="F52" s="73"/>
    </row>
    <row r="53" spans="1:6" ht="13" x14ac:dyDescent="0.3">
      <c r="A53" s="65" t="s">
        <v>87</v>
      </c>
      <c r="B53" s="62"/>
      <c r="C53" s="68" t="s">
        <v>83</v>
      </c>
      <c r="D53" s="68"/>
      <c r="E53" s="68" t="s">
        <v>78</v>
      </c>
      <c r="F53" s="68"/>
    </row>
    <row r="54" spans="1:6" ht="13" x14ac:dyDescent="0.3">
      <c r="A54" s="65" t="s">
        <v>88</v>
      </c>
      <c r="B54" s="65"/>
      <c r="C54" s="68" t="s">
        <v>84</v>
      </c>
      <c r="D54" s="68"/>
      <c r="E54" s="68" t="s">
        <v>79</v>
      </c>
      <c r="F54" s="68"/>
    </row>
    <row r="60" spans="1:6" x14ac:dyDescent="0.25">
      <c r="C60" s="72"/>
      <c r="D60" s="72"/>
    </row>
    <row r="61" spans="1:6" x14ac:dyDescent="0.25">
      <c r="C61" s="72"/>
      <c r="D61" s="72"/>
    </row>
  </sheetData>
  <mergeCells count="15">
    <mergeCell ref="C60:D60"/>
    <mergeCell ref="C61:D61"/>
    <mergeCell ref="B1:D1"/>
    <mergeCell ref="B3:D3"/>
    <mergeCell ref="B4:D4"/>
    <mergeCell ref="A6:B6"/>
    <mergeCell ref="C51:D51"/>
    <mergeCell ref="B2:D2"/>
    <mergeCell ref="C54:D54"/>
    <mergeCell ref="E53:F53"/>
    <mergeCell ref="E54:F54"/>
    <mergeCell ref="C52:D52"/>
    <mergeCell ref="E51:F51"/>
    <mergeCell ref="E52:F52"/>
    <mergeCell ref="C53:D53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12 2023</vt:lpstr>
      <vt:lpstr>E R. 12 2023</vt:lpstr>
      <vt:lpstr>'B G. 12 2023'!Área_de_impresión</vt:lpstr>
      <vt:lpstr>'E R. 12 2023'!Área_de_impresión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2024-01-03T19:13:01Z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