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ACTIVO FIJO MAPFRE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88" i="1" l="1"/>
  <c r="C37" i="1"/>
  <c r="C25" i="1"/>
  <c r="C53" i="1"/>
  <c r="C47" i="1"/>
  <c r="C42" i="1"/>
  <c r="C20" i="1"/>
  <c r="C81" i="1"/>
  <c r="C95" i="1" l="1"/>
  <c r="C99" i="1" s="1"/>
  <c r="C102" i="1" s="1"/>
  <c r="C107" i="1" s="1"/>
  <c r="C48" i="1"/>
  <c r="C54" i="1" s="1"/>
  <c r="C28" i="1"/>
</calcChain>
</file>

<file path=xl/sharedStrings.xml><?xml version="1.0" encoding="utf-8"?>
<sst xmlns="http://schemas.openxmlformats.org/spreadsheetml/2006/main" count="78" uniqueCount="70">
  <si>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</si>
  <si>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</si>
  <si>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</si>
  <si>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</si>
  <si>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</si>
  <si>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</si>
  <si>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</si>
  <si>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</si>
  <si>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</si>
  <si>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</si>
  <si>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</si>
  <si>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</si>
  <si>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</si>
  <si>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</si>
  <si>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</si>
  <si>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</si>
  <si>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</si>
  <si>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</si>
  <si>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</si>
  <si>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</si>
  <si>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</si>
  <si>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</si>
  <si>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</si>
  <si>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</si>
  <si>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</si>
  <si>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</si>
  <si>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</si>
  <si>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</si>
  <si>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</si>
  <si>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</si>
  <si>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</si>
  <si>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</si>
  <si>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</si>
  <si>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</si>
  <si>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</si>
  <si>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</si>
  <si>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</si>
  <si>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</si>
  <si>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</si>
  <si>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</si>
  <si>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</si>
  <si>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</si>
  <si>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</si>
  <si>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</si>
  <si>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</si>
  <si>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</si>
  <si>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</si>
  <si>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</si>
  <si>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</si>
  <si>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</si>
  <si>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</si>
  <si>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</si>
  <si>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</si>
  <si>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</si>
  <si>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</si>
  <si>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</si>
  <si>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</si>
  <si>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</si>
  <si>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</si>
  <si>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</si>
  <si>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</si>
  <si>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</si>
  <si>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</si>
  <si>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</si>
  <si>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</si>
  <si>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</si>
  <si>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31 de octubre 2023</t>
  </si>
  <si>
    <t>Director General y Representante Legal</t>
  </si>
  <si>
    <t>Jose Jonathan Arevalo</t>
  </si>
  <si>
    <t>Por los períodos del 1 de enero al 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</si>
</sst>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2" borderId="2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3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4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6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66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2"/>
  <sheetViews>
    <sheetView showGridLines="0" tabSelected="1" topLeftCell="A87" zoomScale="115" zoomScaleNormal="115" workbookViewId="0">
      <selection activeCell="A3" sqref="A3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2"/>
      <c r="B2" s="62"/>
      <c r="C2" s="62"/>
      <c r="G2" s="21"/>
    </row>
    <row r="3" spans="1:7">
      <c r="A3" s="16"/>
      <c r="B3" s="16"/>
      <c r="C3" s="16"/>
      <c r="E3" s="21"/>
    </row>
    <row r="4" spans="1:7">
      <c r="A4" s="4" t="s">
        <v>65</v>
      </c>
      <c r="B4" s="16"/>
      <c r="C4" s="16"/>
      <c r="G4" s="21"/>
    </row>
    <row r="5" spans="1:7">
      <c r="A5" s="1" t="s">
        <v>3</v>
      </c>
      <c r="B5" s="16"/>
      <c r="C5" s="16"/>
      <c r="F5" s="60"/>
    </row>
    <row r="6" spans="1:7">
      <c r="A6" s="20" t="s">
        <v>4</v>
      </c>
      <c r="B6" s="16"/>
      <c r="C6" s="16"/>
      <c r="F6" s="60"/>
    </row>
    <row r="7" spans="1:7">
      <c r="A7" s="2" t="s">
        <v>6</v>
      </c>
      <c r="B7" s="17"/>
      <c r="C7" s="17"/>
      <c r="F7" s="61"/>
    </row>
    <row r="8" spans="1:7">
      <c r="A8" s="5" t="s">
        <v>66</v>
      </c>
      <c r="B8" s="17"/>
      <c r="C8" s="17"/>
      <c r="F8" s="61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2" t="s">
        <v>30</v>
      </c>
      <c r="B12" s="8"/>
      <c r="C12" s="49">
        <v>2023</v>
      </c>
    </row>
    <row r="13" spans="1:7">
      <c r="A13" s="43" t="s">
        <v>31</v>
      </c>
      <c r="C13" s="50"/>
    </row>
    <row r="14" spans="1:7">
      <c r="A14" s="44" t="s">
        <v>32</v>
      </c>
      <c r="C14" s="51">
        <v>5117.9281200000005</v>
      </c>
    </row>
    <row r="15" spans="1:7">
      <c r="A15" s="44" t="s">
        <v>33</v>
      </c>
      <c r="C15" s="51">
        <v>22.205380000000002</v>
      </c>
    </row>
    <row r="16" spans="1:7">
      <c r="A16" s="44" t="s">
        <v>34</v>
      </c>
      <c r="C16" s="51">
        <v>49881.183090000006</v>
      </c>
    </row>
    <row r="17" spans="1:3">
      <c r="A17" s="44" t="s">
        <v>35</v>
      </c>
      <c r="C17" s="51">
        <v>4479.5129400000005</v>
      </c>
    </row>
    <row r="18" spans="1:3">
      <c r="A18" s="44" t="s">
        <v>36</v>
      </c>
      <c r="B18" s="11"/>
      <c r="C18" s="51">
        <v>23903.879629999999</v>
      </c>
    </row>
    <row r="19" spans="1:3">
      <c r="A19" s="44" t="s">
        <v>37</v>
      </c>
      <c r="C19" s="52">
        <v>6262.4303200000004</v>
      </c>
    </row>
    <row r="20" spans="1:3">
      <c r="A20" s="43"/>
      <c r="C20" s="51">
        <f>SUM(C14:C19)</f>
        <v>89667.139480000013</v>
      </c>
    </row>
    <row r="21" spans="1:3">
      <c r="A21" s="43" t="s">
        <v>38</v>
      </c>
      <c r="C21" s="51"/>
    </row>
    <row r="22" spans="1:3">
      <c r="A22" s="55" t="s">
        <v>62</v>
      </c>
      <c r="C22" s="51">
        <v>16.347739999999998</v>
      </c>
    </row>
    <row r="23" spans="1:3">
      <c r="A23" s="44" t="s">
        <v>39</v>
      </c>
      <c r="C23" s="51">
        <v>339.38223999999997</v>
      </c>
    </row>
    <row r="24" spans="1:3">
      <c r="A24" s="44" t="s">
        <v>40</v>
      </c>
      <c r="C24" s="52">
        <v>9670.6863400000002</v>
      </c>
    </row>
    <row r="25" spans="1:3">
      <c r="A25" s="43"/>
      <c r="B25" s="11"/>
      <c r="C25" s="51">
        <f>SUM(C22:C24)</f>
        <v>10026.41632</v>
      </c>
    </row>
    <row r="26" spans="1:3">
      <c r="A26" s="43" t="s">
        <v>41</v>
      </c>
      <c r="B26" s="11"/>
      <c r="C26" s="51"/>
    </row>
    <row r="27" spans="1:3">
      <c r="A27" s="44" t="s">
        <v>42</v>
      </c>
      <c r="C27" s="52">
        <v>1744.9058</v>
      </c>
    </row>
    <row r="28" spans="1:3" ht="13.5" thickBot="1">
      <c r="A28" s="45" t="s">
        <v>43</v>
      </c>
      <c r="C28" s="53">
        <f>+C27+C25+C20</f>
        <v>101438.46160000001</v>
      </c>
    </row>
    <row r="29" spans="1:3" ht="13.5" thickTop="1">
      <c r="A29" s="43"/>
      <c r="C29" s="51"/>
    </row>
    <row r="30" spans="1:3">
      <c r="A30" s="42" t="s">
        <v>44</v>
      </c>
      <c r="C30" s="51"/>
    </row>
    <row r="31" spans="1:3">
      <c r="A31" s="43" t="s">
        <v>45</v>
      </c>
      <c r="C31" s="51"/>
    </row>
    <row r="32" spans="1:3">
      <c r="A32" s="44" t="s">
        <v>46</v>
      </c>
      <c r="C32" s="51">
        <v>2474.4911499999998</v>
      </c>
    </row>
    <row r="33" spans="1:3">
      <c r="A33" s="57" t="s">
        <v>63</v>
      </c>
      <c r="C33" s="56">
        <v>0</v>
      </c>
    </row>
    <row r="34" spans="1:3">
      <c r="A34" s="44" t="s">
        <v>47</v>
      </c>
      <c r="C34" s="51">
        <v>8067.5835700000007</v>
      </c>
    </row>
    <row r="35" spans="1:3">
      <c r="A35" s="44" t="s">
        <v>48</v>
      </c>
      <c r="C35" s="51">
        <v>4286.0443700000005</v>
      </c>
    </row>
    <row r="36" spans="1:3">
      <c r="A36" s="59" t="s">
        <v>64</v>
      </c>
      <c r="C36" s="58">
        <v>0</v>
      </c>
    </row>
    <row r="37" spans="1:3">
      <c r="A37" s="43"/>
      <c r="C37" s="54">
        <f>SUM(C32:C36)</f>
        <v>14828.11909</v>
      </c>
    </row>
    <row r="38" spans="1:3">
      <c r="A38" s="43" t="s">
        <v>49</v>
      </c>
      <c r="C38" s="51"/>
    </row>
    <row r="39" spans="1:3">
      <c r="A39" s="44" t="s">
        <v>50</v>
      </c>
      <c r="B39" s="11"/>
      <c r="C39" s="51">
        <v>5113.2253300000002</v>
      </c>
    </row>
    <row r="40" spans="1:3">
      <c r="A40" s="44" t="s">
        <v>0</v>
      </c>
      <c r="C40" s="51">
        <v>222.16207</v>
      </c>
    </row>
    <row r="41" spans="1:3">
      <c r="A41" s="44" t="s">
        <v>51</v>
      </c>
      <c r="C41" s="52">
        <v>5408.2053399999995</v>
      </c>
    </row>
    <row r="42" spans="1:3">
      <c r="A42" s="43"/>
      <c r="C42" s="54">
        <f>SUM(C39:C41)</f>
        <v>10743.59274</v>
      </c>
    </row>
    <row r="43" spans="1:3">
      <c r="A43" s="43" t="s">
        <v>52</v>
      </c>
      <c r="C43" s="51"/>
    </row>
    <row r="44" spans="1:3">
      <c r="A44" s="44" t="s">
        <v>53</v>
      </c>
      <c r="B44" s="11"/>
      <c r="C44" s="51">
        <v>15409.490730000001</v>
      </c>
    </row>
    <row r="45" spans="1:3">
      <c r="A45" s="44" t="s">
        <v>54</v>
      </c>
      <c r="B45" s="11"/>
      <c r="C45" s="51">
        <v>17943.005539999998</v>
      </c>
    </row>
    <row r="46" spans="1:3">
      <c r="A46" s="44" t="s">
        <v>55</v>
      </c>
      <c r="C46" s="51">
        <v>7599.4336900000008</v>
      </c>
    </row>
    <row r="47" spans="1:3">
      <c r="A47" s="43"/>
      <c r="C47" s="54">
        <f>SUM(C44:C46)</f>
        <v>40951.929960000001</v>
      </c>
    </row>
    <row r="48" spans="1:3">
      <c r="A48" s="45" t="s">
        <v>56</v>
      </c>
      <c r="C48" s="54">
        <f>C37+C42+C47</f>
        <v>66523.641789999994</v>
      </c>
    </row>
    <row r="49" spans="1:3">
      <c r="A49" s="46"/>
      <c r="C49" s="63"/>
    </row>
    <row r="50" spans="1:3">
      <c r="A50" s="46" t="s">
        <v>57</v>
      </c>
      <c r="C50" s="63"/>
    </row>
    <row r="51" spans="1:3">
      <c r="A51" s="47" t="s">
        <v>58</v>
      </c>
      <c r="B51" s="11"/>
      <c r="C51" s="51">
        <v>15000</v>
      </c>
    </row>
    <row r="52" spans="1:3">
      <c r="A52" s="48" t="s">
        <v>59</v>
      </c>
      <c r="B52" s="11"/>
      <c r="C52" s="52">
        <v>19914.819809999997</v>
      </c>
    </row>
    <row r="53" spans="1:3">
      <c r="A53" s="46" t="s">
        <v>60</v>
      </c>
      <c r="B53" s="11"/>
      <c r="C53" s="54">
        <f>SUM(C51:C52)</f>
        <v>34914.819810000001</v>
      </c>
    </row>
    <row r="54" spans="1:3" ht="13.5" thickBot="1">
      <c r="A54" s="46" t="s">
        <v>61</v>
      </c>
      <c r="C54" s="53">
        <f>C48+C53</f>
        <v>101438.4616</v>
      </c>
    </row>
    <row r="55" spans="1:3" ht="13.5" thickTop="1"/>
    <row r="60" spans="1:3">
      <c r="A60" s="12" t="s">
        <v>8</v>
      </c>
      <c r="B60" s="13" t="s">
        <v>68</v>
      </c>
      <c r="C60" s="12"/>
    </row>
    <row r="61" spans="1:3">
      <c r="A61" s="12" t="s">
        <v>67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69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4">
        <v>2023</v>
      </c>
    </row>
    <row r="80" spans="1:3">
      <c r="C80" s="9"/>
    </row>
    <row r="81" spans="1:3">
      <c r="A81" s="38" t="s">
        <v>9</v>
      </c>
      <c r="B81" s="8"/>
      <c r="C81" s="29">
        <f>SUM(C82:C86)</f>
        <v>131383.61413999999</v>
      </c>
    </row>
    <row r="82" spans="1:3">
      <c r="A82" s="39" t="s">
        <v>10</v>
      </c>
      <c r="C82" s="30">
        <v>91612.168819999992</v>
      </c>
    </row>
    <row r="83" spans="1:3">
      <c r="A83" s="25" t="s">
        <v>11</v>
      </c>
      <c r="C83" s="30">
        <v>15273.77641</v>
      </c>
    </row>
    <row r="84" spans="1:3">
      <c r="A84" s="25" t="s">
        <v>12</v>
      </c>
      <c r="C84" s="30">
        <v>11660.28501</v>
      </c>
    </row>
    <row r="85" spans="1:3">
      <c r="A85" s="25" t="s">
        <v>13</v>
      </c>
      <c r="C85" s="30">
        <v>10218.77054</v>
      </c>
    </row>
    <row r="86" spans="1:3">
      <c r="A86" s="25" t="s">
        <v>14</v>
      </c>
      <c r="C86" s="31">
        <v>2618.6133599999998</v>
      </c>
    </row>
    <row r="87" spans="1:3">
      <c r="A87" s="25"/>
      <c r="C87" s="32"/>
    </row>
    <row r="88" spans="1:3">
      <c r="A88" s="23" t="s">
        <v>15</v>
      </c>
      <c r="C88" s="29">
        <f>SUM(C89:C92)</f>
        <v>113202.34731000001</v>
      </c>
    </row>
    <row r="89" spans="1:3">
      <c r="A89" s="24" t="s">
        <v>1</v>
      </c>
      <c r="C89" s="30">
        <v>42687.085279999999</v>
      </c>
    </row>
    <row r="90" spans="1:3">
      <c r="A90" s="24" t="s">
        <v>16</v>
      </c>
      <c r="B90" s="22"/>
      <c r="C90" s="30">
        <v>40063.197209999998</v>
      </c>
    </row>
    <row r="91" spans="1:3">
      <c r="A91" s="24" t="s">
        <v>17</v>
      </c>
      <c r="B91" s="11"/>
      <c r="C91" s="30">
        <v>14446.331480000001</v>
      </c>
    </row>
    <row r="92" spans="1:3">
      <c r="A92" s="25" t="s">
        <v>18</v>
      </c>
      <c r="C92" s="31">
        <v>16005.733340000001</v>
      </c>
    </row>
    <row r="93" spans="1:3">
      <c r="A93" s="26" t="s">
        <v>19</v>
      </c>
      <c r="B93" s="40"/>
      <c r="C93" s="33">
        <v>3249.9860400000002</v>
      </c>
    </row>
    <row r="94" spans="1:3">
      <c r="A94" s="26"/>
      <c r="B94" s="40"/>
      <c r="C94" s="34"/>
    </row>
    <row r="95" spans="1:3">
      <c r="A95" s="41" t="s">
        <v>20</v>
      </c>
      <c r="B95" s="25"/>
      <c r="C95" s="29">
        <f>C81-C88-C93</f>
        <v>14931.280789999979</v>
      </c>
    </row>
    <row r="96" spans="1:3">
      <c r="A96" s="41" t="s">
        <v>21</v>
      </c>
      <c r="B96" s="25"/>
      <c r="C96" s="29">
        <v>12201.438749999999</v>
      </c>
    </row>
    <row r="97" spans="1:5">
      <c r="A97" s="25" t="s">
        <v>22</v>
      </c>
      <c r="C97" s="32">
        <v>37.61936</v>
      </c>
    </row>
    <row r="98" spans="1:5" s="11" customFormat="1">
      <c r="A98" s="25" t="s">
        <v>23</v>
      </c>
      <c r="C98" s="29">
        <v>12163.819390000001</v>
      </c>
      <c r="D98" s="3"/>
      <c r="E98" s="17"/>
    </row>
    <row r="99" spans="1:5" s="11" customFormat="1">
      <c r="A99" s="41" t="s">
        <v>24</v>
      </c>
      <c r="B99" s="25"/>
      <c r="C99" s="34">
        <f>+C95-C96</f>
        <v>2729.8420399999795</v>
      </c>
      <c r="D99" s="17"/>
      <c r="E99" s="17"/>
    </row>
    <row r="100" spans="1:5">
      <c r="A100" s="41"/>
      <c r="B100" s="25"/>
      <c r="C100" s="34"/>
      <c r="D100" s="27"/>
      <c r="E100" s="27"/>
    </row>
    <row r="101" spans="1:5">
      <c r="A101" s="25" t="s">
        <v>25</v>
      </c>
      <c r="B101" s="25"/>
      <c r="C101" s="33">
        <v>2739.4976799999999</v>
      </c>
      <c r="D101" s="27"/>
      <c r="E101" s="27"/>
    </row>
    <row r="102" spans="1:5">
      <c r="A102" s="41" t="s">
        <v>26</v>
      </c>
      <c r="B102" s="25"/>
      <c r="C102" s="34">
        <f>+C99+C101</f>
        <v>5469.3397199999799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27</v>
      </c>
      <c r="B104" s="25"/>
      <c r="C104" s="35">
        <v>-579.75070999999991</v>
      </c>
      <c r="D104" s="27"/>
      <c r="E104" s="27"/>
    </row>
    <row r="105" spans="1:5">
      <c r="A105" s="25" t="s">
        <v>28</v>
      </c>
      <c r="B105" s="25"/>
      <c r="C105" s="36">
        <v>0</v>
      </c>
      <c r="D105" s="27"/>
      <c r="E105" s="27"/>
    </row>
    <row r="106" spans="1:5">
      <c r="A106" s="25"/>
      <c r="B106" s="25"/>
      <c r="C106" s="35"/>
      <c r="D106" s="27"/>
      <c r="E106" s="27"/>
    </row>
    <row r="107" spans="1:5" ht="13.5" thickBot="1">
      <c r="A107" s="41" t="s">
        <v>29</v>
      </c>
      <c r="B107" s="41"/>
      <c r="C107" s="37">
        <f>SUM(C102:C105)</f>
        <v>4889.5890099999797</v>
      </c>
      <c r="D107" s="27"/>
      <c r="E107" s="27"/>
    </row>
    <row r="108" spans="1:5" ht="13.5" thickTop="1">
      <c r="B108" s="27"/>
      <c r="C108" s="28"/>
      <c r="D108" s="27"/>
      <c r="E108" s="27"/>
    </row>
    <row r="109" spans="1:5">
      <c r="B109" s="27"/>
      <c r="C109" s="28"/>
      <c r="D109" s="27"/>
      <c r="E109" s="27"/>
    </row>
    <row r="110" spans="1:5">
      <c r="C110" s="10"/>
    </row>
    <row r="111" spans="1:5">
      <c r="C111" s="10"/>
    </row>
    <row r="112" spans="1:5">
      <c r="C112" s="10"/>
    </row>
    <row r="113" spans="1:3">
      <c r="C113" s="10"/>
    </row>
    <row r="114" spans="1:3">
      <c r="C114" s="10"/>
    </row>
    <row r="115" spans="1:3">
      <c r="A115" s="12" t="s">
        <v>8</v>
      </c>
      <c r="B115" s="13" t="s">
        <v>68</v>
      </c>
      <c r="C115" s="12"/>
    </row>
    <row r="116" spans="1:3">
      <c r="A116" s="12" t="s">
        <v>67</v>
      </c>
      <c r="B116" s="14" t="s">
        <v>2</v>
      </c>
      <c r="C116" s="12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2018-03-21T19:29:46Z</cp:lastPrinted>
  <dcterms:created xsi:type="dcterms:W3CDTF">2003-07-30T00:13:08Z</dcterms:created>
  <dcterms:modified xsi:type="dcterms:W3CDTF">2024-01-17T17:50:14Z</dcterms:modified>
</cp:coreProperties>
</file>