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BAD25C61-D0F9-40C0-8518-42F668AA947B}" xr6:coauthVersionLast="47" xr6:coauthVersionMax="47" xr10:uidLastSave="{00000000-0000-0000-0000-000000000000}"/>
  <bookViews>
    <workbookView xWindow="-110" yWindow="-110" windowWidth="19420" windowHeight="11620" xr2:uid="{0290E4B9-6FD8-4BFF-83B0-7E275739B434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33" i="2"/>
  <c r="C33" i="2"/>
  <c r="D29" i="2"/>
  <c r="C29" i="2"/>
  <c r="C34" i="2" s="1"/>
  <c r="D21" i="2"/>
  <c r="C21" i="2"/>
  <c r="D14" i="2"/>
  <c r="D22" i="2" s="1"/>
  <c r="C14" i="2"/>
  <c r="C22" i="2" s="1"/>
  <c r="D33" i="1"/>
  <c r="C33" i="1"/>
  <c r="D26" i="1"/>
  <c r="C26" i="1"/>
  <c r="D22" i="1"/>
  <c r="C22" i="1"/>
  <c r="D15" i="1"/>
  <c r="C15" i="1"/>
  <c r="D10" i="1"/>
  <c r="D35" i="1" s="1"/>
  <c r="D38" i="1" s="1"/>
  <c r="D41" i="1" s="1"/>
  <c r="D43" i="1" s="1"/>
  <c r="C10" i="1"/>
  <c r="C35" i="1" s="1"/>
  <c r="C38" i="1" s="1"/>
  <c r="C41" i="1" s="1"/>
  <c r="C43" i="1" s="1"/>
  <c r="D34" i="2" l="1"/>
  <c r="D42" i="2" s="1"/>
  <c r="C42" i="2"/>
  <c r="C16" i="1"/>
  <c r="D16" i="1"/>
</calcChain>
</file>

<file path=xl/sharedStrings.xml><?xml version="1.0" encoding="utf-8"?>
<sst xmlns="http://schemas.openxmlformats.org/spreadsheetml/2006/main" count="70" uniqueCount="63">
  <si>
    <t>ADMINISTRADORA DE FONDOS DE PENSIONES CRECER. S.A</t>
  </si>
  <si>
    <t>ESTADO DE RESULTADOS DEL 1 DE ENERO AL 31 DE DICIEMBRE</t>
  </si>
  <si>
    <t>(Expresados en dólares de los Estados Unidos de América)</t>
  </si>
  <si>
    <t>DESCRIPCION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</si>
  <si>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</si>
  <si>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</si>
  <si>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</si>
  <si>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</si>
  <si>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</si>
  <si>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>SUELDOS, COMISIONES Y PRESTACIONES A AGENTES DE SERVICIOS PREV.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</si>
  <si>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</si>
  <si>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</si>
  <si>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</si>
  <si>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</si>
  <si>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</si>
  <si>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</si>
  <si>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</si>
  <si>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</si>
  <si>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</si>
  <si>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</si>
  <si>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</si>
  <si>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</si>
  <si>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</si>
  <si>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</si>
  <si>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</si>
  <si>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</si>
  <si>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</si>
  <si>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</si>
  <si>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</si>
  <si>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</si>
  <si>
    <t>BALANCE GENERAL AL 31 DE DICIEMBRE DE 2023 Y 2022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</si>
  <si>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</si>
  <si>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</si>
  <si>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</si>
  <si>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</si>
  <si>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</si>
  <si>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</si>
  <si>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</si>
  <si>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</si>
  <si>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</si>
  <si>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</si>
  <si>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</si>
  <si>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</si>
  <si>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</si>
  <si>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</si>
  <si>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</si>
  <si>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</si>
  <si>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</si>
  <si>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</si>
  <si>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</si>
  <si>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</si>
  <si>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</si>
  <si>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</si>
  <si>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</si>
  <si>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</si>
  <si>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</si>
  <si>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</si>
  <si>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REVALUACIÓN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</si>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</sst>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* #,##0.000000_-;\-* #,##0.000000_-;_-* &quot;-&quot;??_-;_-@_-"/>
    <numFmt numFmtId="167" formatCode="_(* #,##0.00_);_(* \(#,##0.00\);_(* &quot;-&quot;??_);_(@_)"/>
    <numFmt numFmtId="168" formatCode="_(* #,##0_);_(* \(#,##0\);_(* &quot;-&quot;??_);_(@_)"/>
  </numFmts>
  <fonts count="11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1" applyNumberFormat="0" applyFill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6" fillId="4" borderId="2" xfId="2" applyNumberFormat="1" applyFont="1" applyFill="1" applyBorder="1" applyAlignment="1">
      <alignment horizontal="center"/>
    </xf>
    <xf numFmtId="0" fontId="7" fillId="4" borderId="3" xfId="2" applyNumberFormat="1" applyFont="1" applyFill="1" applyBorder="1" applyAlignment="1">
      <alignment horizontal="center"/>
    </xf>
    <xf numFmtId="49" fontId="7" fillId="4" borderId="4" xfId="2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left"/>
    </xf>
    <xf numFmtId="38" fontId="3" fillId="3" borderId="6" xfId="0" applyNumberFormat="1" applyFont="1" applyFill="1" applyBorder="1" applyAlignment="1">
      <alignment horizontal="right"/>
    </xf>
    <xf numFmtId="38" fontId="3" fillId="3" borderId="7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3" fillId="3" borderId="6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9" fontId="8" fillId="5" borderId="8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3" fontId="3" fillId="3" borderId="6" xfId="1" applyFont="1" applyFill="1" applyBorder="1" applyAlignment="1">
      <alignment horizontal="right"/>
    </xf>
    <xf numFmtId="165" fontId="3" fillId="3" borderId="7" xfId="0" applyNumberFormat="1" applyFont="1" applyFill="1" applyBorder="1" applyAlignment="1">
      <alignment horizontal="right"/>
    </xf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49" fontId="5" fillId="3" borderId="0" xfId="0" applyNumberFormat="1" applyFont="1" applyFill="1"/>
    <xf numFmtId="49" fontId="8" fillId="6" borderId="9" xfId="0" applyNumberFormat="1" applyFont="1" applyFill="1" applyBorder="1" applyAlignment="1">
      <alignment horizontal="left"/>
    </xf>
    <xf numFmtId="166" fontId="8" fillId="6" borderId="10" xfId="1" applyNumberFormat="1" applyFont="1" applyFill="1" applyBorder="1" applyAlignment="1">
      <alignment horizontal="right"/>
    </xf>
    <xf numFmtId="166" fontId="8" fillId="6" borderId="11" xfId="1" applyNumberFormat="1" applyFont="1" applyFill="1" applyBorder="1" applyAlignment="1">
      <alignment horizontal="right"/>
    </xf>
    <xf numFmtId="49" fontId="4" fillId="0" borderId="0" xfId="0" applyNumberFormat="1" applyFont="1"/>
    <xf numFmtId="38" fontId="4" fillId="0" borderId="0" xfId="0" applyNumberFormat="1" applyFont="1"/>
    <xf numFmtId="0" fontId="4" fillId="0" borderId="0" xfId="0" applyFont="1"/>
    <xf numFmtId="49" fontId="4" fillId="3" borderId="0" xfId="0" applyNumberFormat="1" applyFont="1" applyFill="1"/>
    <xf numFmtId="38" fontId="4" fillId="3" borderId="0" xfId="0" applyNumberFormat="1" applyFont="1" applyFill="1"/>
    <xf numFmtId="0" fontId="4" fillId="2" borderId="0" xfId="0" applyFont="1" applyFill="1"/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38" fontId="3" fillId="3" borderId="6" xfId="0" applyNumberFormat="1" applyFont="1" applyFill="1" applyBorder="1"/>
    <xf numFmtId="38" fontId="3" fillId="3" borderId="7" xfId="0" applyNumberFormat="1" applyFont="1" applyFill="1" applyBorder="1"/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49" fontId="6" fillId="4" borderId="5" xfId="2" applyNumberFormat="1" applyFont="1" applyFill="1" applyBorder="1" applyAlignment="1">
      <alignment horizontal="left"/>
    </xf>
    <xf numFmtId="168" fontId="6" fillId="4" borderId="6" xfId="4" applyNumberFormat="1" applyFont="1" applyFill="1" applyBorder="1"/>
    <xf numFmtId="38" fontId="6" fillId="4" borderId="7" xfId="2" applyNumberFormat="1" applyFont="1" applyFill="1" applyBorder="1"/>
    <xf numFmtId="38" fontId="6" fillId="4" borderId="12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8" fontId="8" fillId="5" borderId="6" xfId="4" applyNumberFormat="1" applyFont="1" applyFill="1" applyBorder="1"/>
    <xf numFmtId="38" fontId="8" fillId="5" borderId="12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8" fontId="2" fillId="4" borderId="6" xfId="4" applyNumberFormat="1" applyFont="1" applyFill="1" applyBorder="1"/>
    <xf numFmtId="38" fontId="2" fillId="4" borderId="12" xfId="2" applyNumberFormat="1" applyFill="1" applyBorder="1"/>
    <xf numFmtId="49" fontId="1" fillId="5" borderId="5" xfId="2" applyNumberFormat="1" applyFont="1" applyFill="1" applyBorder="1" applyAlignment="1">
      <alignment horizontal="left"/>
    </xf>
    <xf numFmtId="168" fontId="1" fillId="5" borderId="6" xfId="4" applyNumberFormat="1" applyFont="1" applyFill="1" applyBorder="1"/>
    <xf numFmtId="38" fontId="1" fillId="5" borderId="12" xfId="2" applyNumberFormat="1" applyFont="1" applyFill="1" applyBorder="1"/>
    <xf numFmtId="37" fontId="3" fillId="3" borderId="13" xfId="0" applyNumberFormat="1" applyFont="1" applyFill="1" applyBorder="1"/>
    <xf numFmtId="37" fontId="3" fillId="3" borderId="14" xfId="0" applyNumberFormat="1" applyFont="1" applyFill="1" applyBorder="1"/>
    <xf numFmtId="38" fontId="3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5" xfId="0" applyNumberFormat="1" applyFont="1" applyFill="1" applyBorder="1"/>
    <xf numFmtId="38" fontId="3" fillId="3" borderId="16" xfId="0" applyNumberFormat="1" applyFont="1" applyFill="1" applyBorder="1"/>
    <xf numFmtId="0" fontId="3" fillId="3" borderId="0" xfId="0" applyFont="1" applyFill="1" applyAlignment="1">
      <alignment horizontal="right"/>
    </xf>
    <xf numFmtId="49" fontId="9" fillId="3" borderId="0" xfId="0" applyNumberFormat="1" applyFont="1" applyFill="1"/>
    <xf numFmtId="49" fontId="5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vertical="top" wrapText="1"/>
    </xf>
    <xf numFmtId="49" fontId="3" fillId="3" borderId="0" xfId="0" applyNumberFormat="1" applyFont="1" applyFill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vertical="top" wrapText="1"/>
    </xf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</cellXfs>
  <cellStyles count="5">
    <cellStyle name="Millares" xfId="1" builtinId="3"/>
    <cellStyle name="Millares 2" xfId="4" xr:uid="{C1DEE162-5DA5-48AE-B530-6DBCD011685D}"/>
    <cellStyle name="Normal" xfId="0" builtinId="0"/>
    <cellStyle name="Porcentaje 2" xfId="3" xr:uid="{491BB2FA-BCB9-4524-BCD2-882A7C07A429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2641600</xdr:colOff>
      <xdr:row>0</xdr:row>
      <xdr:rowOff>69849</xdr:rowOff>
    </xdr:from>
    <xdr:to>
      <xdr:col>1</xdr:col>
      <xdr:colOff>4131551</xdr:colOff>
      <xdr:row>0</xdr:row>
      <xdr:rowOff>612774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2BD8A62F-D2DA-48BC-B0F0-0E95CCDF19AF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3" r="4526"/>
        <a:stretch/>
      </xdr:blipFill>
      <xdr:spPr bwMode="auto">
        <a:xfrm>
          <a:off x="2762250" y="69849"/>
          <a:ext cx="1489951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3816350</xdr:colOff>
      <xdr:row>48</xdr:row>
      <xdr:rowOff>12700</xdr:rowOff>
    </xdr:from>
    <xdr:to>
      <xdr:col>3</xdr:col>
      <xdr:colOff>856876</xdr:colOff>
      <xdr:row>53</xdr:row>
      <xdr:rowOff>25842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EDE90C-7ED6-4ABD-8C51-CF4E9615FD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" t="1" r="-638" b="1124"/>
        <a:stretch/>
      </xdr:blipFill>
      <xdr:spPr>
        <a:xfrm>
          <a:off x="3937000" y="7924800"/>
          <a:ext cx="2965076" cy="67354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285750</xdr:colOff>
      <xdr:row>48</xdr:row>
      <xdr:rowOff>6350</xdr:rowOff>
    </xdr:from>
    <xdr:to>
      <xdr:col>1</xdr:col>
      <xdr:colOff>3419475</xdr:colOff>
      <xdr:row>51</xdr:row>
      <xdr:rowOff>61792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7762054-44D7-4446-9C83-C13461D44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6400" y="7918450"/>
          <a:ext cx="3133725" cy="531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1409700</xdr:colOff>
      <xdr:row>0</xdr:row>
      <xdr:rowOff>31750</xdr:rowOff>
    </xdr:from>
    <xdr:to>
      <xdr:col>1</xdr:col>
      <xdr:colOff>2886075</xdr:colOff>
      <xdr:row>0</xdr:row>
      <xdr:rowOff>609943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B2306B7-50BF-4974-9852-7A3BA16544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60" r="5147"/>
        <a:stretch/>
      </xdr:blipFill>
      <xdr:spPr>
        <a:xfrm>
          <a:off x="1530350" y="31750"/>
          <a:ext cx="1476375" cy="57819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142976</xdr:rowOff>
    </xdr:from>
    <xdr:to>
      <xdr:col>1</xdr:col>
      <xdr:colOff>3323824</xdr:colOff>
      <xdr:row>53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59166B-DC80-496D-9FB3-DC940BD052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50" y="8544026"/>
          <a:ext cx="3323824" cy="46662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51</xdr:row>
      <xdr:rowOff>28682</xdr:rowOff>
    </xdr:from>
    <xdr:to>
      <xdr:col>5</xdr:col>
      <xdr:colOff>625475</xdr:colOff>
      <xdr:row>54</xdr:row>
      <xdr:rowOff>19051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9798E-0CE3-4FE6-B201-5EA21DAF1A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6358" b="30341"/>
        <a:stretch/>
      </xdr:blipFill>
      <xdr:spPr>
        <a:xfrm>
          <a:off x="4267200" y="8588482"/>
          <a:ext cx="2917825" cy="466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0876-98B2-4B2C-8FF6-186AFA2064E2}">
  <sheetPr>
    <pageSetUpPr fitToPage="1"/>
  </sheetPr>
  <dimension ref="A1:D59"/>
  <sheetViews>
    <sheetView tabSelected="1" topLeftCell="A21" zoomScaleNormal="100" workbookViewId="0">
      <selection activeCell="E38" sqref="E38"/>
    </sheetView>
  </sheetViews>
  <sheetFormatPr baseColWidth="10" defaultColWidth="11.453125" defaultRowHeight="0" customHeight="1" zeroHeight="1" x14ac:dyDescent="0.2"/>
  <cols>
    <col min="1" max="1" width="1.7265625" style="37" customWidth="1"/>
    <col min="2" max="2" width="69.6328125" style="37" bestFit="1" customWidth="1"/>
    <col min="3" max="4" width="15.1796875" style="38" customWidth="1"/>
    <col min="5" max="11" width="8.1796875" style="2" customWidth="1"/>
    <col min="12" max="16384" width="11.453125" style="2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2023</v>
      </c>
      <c r="D6" s="9">
        <v>2022</v>
      </c>
    </row>
    <row r="7" spans="1:4" ht="8.25" customHeight="1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49278280</v>
      </c>
      <c r="D9" s="17">
        <v>73480329</v>
      </c>
    </row>
    <row r="10" spans="1:4" ht="13" x14ac:dyDescent="0.3">
      <c r="A10" s="5"/>
      <c r="B10" s="13" t="s">
        <v>6</v>
      </c>
      <c r="C10" s="18">
        <f>SUM(C9)</f>
        <v>49278280</v>
      </c>
      <c r="D10" s="19">
        <f>SUM(D9)</f>
        <v>73480329</v>
      </c>
    </row>
    <row r="11" spans="1:4" ht="13" x14ac:dyDescent="0.3">
      <c r="A11" s="5"/>
      <c r="B11" s="13" t="s">
        <v>7</v>
      </c>
      <c r="C11" s="16"/>
      <c r="D11" s="17"/>
    </row>
    <row r="12" spans="1:4" ht="13" x14ac:dyDescent="0.3">
      <c r="A12" s="5"/>
      <c r="B12" s="10" t="s">
        <v>8</v>
      </c>
      <c r="C12" s="18">
        <v>3857881</v>
      </c>
      <c r="D12" s="19">
        <v>39473223</v>
      </c>
    </row>
    <row r="13" spans="1:4" ht="12.5" x14ac:dyDescent="0.25">
      <c r="A13" s="5"/>
      <c r="B13" s="10" t="s">
        <v>9</v>
      </c>
      <c r="C13" s="16">
        <v>1524200</v>
      </c>
      <c r="D13" s="17">
        <v>1298615</v>
      </c>
    </row>
    <row r="14" spans="1:4" ht="12.5" x14ac:dyDescent="0.25">
      <c r="A14" s="5"/>
      <c r="B14" s="10" t="s">
        <v>10</v>
      </c>
      <c r="C14" s="16">
        <v>3042656</v>
      </c>
      <c r="D14" s="17">
        <v>2163177</v>
      </c>
    </row>
    <row r="15" spans="1:4" ht="13" x14ac:dyDescent="0.3">
      <c r="A15" s="5"/>
      <c r="B15" s="10" t="s">
        <v>6</v>
      </c>
      <c r="C15" s="18">
        <f>SUM(C12:C14)</f>
        <v>8424737</v>
      </c>
      <c r="D15" s="19">
        <f>SUM(D12:D14)</f>
        <v>42935015</v>
      </c>
    </row>
    <row r="16" spans="1:4" ht="13" x14ac:dyDescent="0.3">
      <c r="A16" s="5"/>
      <c r="B16" s="20" t="s">
        <v>11</v>
      </c>
      <c r="C16" s="21">
        <f>C10-C15</f>
        <v>40853543</v>
      </c>
      <c r="D16" s="22">
        <f>D10-D15</f>
        <v>30545314</v>
      </c>
    </row>
    <row r="17" spans="1:4" ht="8.5" customHeight="1" x14ac:dyDescent="0.25">
      <c r="A17" s="5"/>
      <c r="B17" s="10"/>
      <c r="C17" s="16"/>
      <c r="D17" s="17"/>
    </row>
    <row r="18" spans="1:4" ht="13" x14ac:dyDescent="0.3">
      <c r="A18" s="5"/>
      <c r="B18" s="13" t="s">
        <v>12</v>
      </c>
      <c r="C18" s="18"/>
      <c r="D18" s="19"/>
    </row>
    <row r="19" spans="1:4" ht="12.5" x14ac:dyDescent="0.25">
      <c r="A19" s="5"/>
      <c r="B19" s="10" t="s">
        <v>13</v>
      </c>
      <c r="C19" s="16">
        <v>17600241</v>
      </c>
      <c r="D19" s="17">
        <v>15363378</v>
      </c>
    </row>
    <row r="20" spans="1:4" ht="12.5" x14ac:dyDescent="0.25">
      <c r="A20" s="5"/>
      <c r="B20" s="10" t="s">
        <v>14</v>
      </c>
      <c r="C20" s="16">
        <v>1848650</v>
      </c>
      <c r="D20" s="17">
        <v>1681023</v>
      </c>
    </row>
    <row r="21" spans="1:4" ht="12.5" x14ac:dyDescent="0.25">
      <c r="A21" s="5"/>
      <c r="B21" s="10" t="s">
        <v>15</v>
      </c>
      <c r="C21" s="16">
        <v>4977</v>
      </c>
      <c r="D21" s="17">
        <v>2431</v>
      </c>
    </row>
    <row r="22" spans="1:4" ht="13" x14ac:dyDescent="0.3">
      <c r="A22" s="5"/>
      <c r="B22" s="13" t="s">
        <v>6</v>
      </c>
      <c r="C22" s="18">
        <f>SUM(C19:C21)</f>
        <v>19453868</v>
      </c>
      <c r="D22" s="19">
        <f>SUM(D19:D21)</f>
        <v>17046832</v>
      </c>
    </row>
    <row r="23" spans="1:4" ht="13" x14ac:dyDescent="0.3">
      <c r="A23" s="5"/>
      <c r="B23" s="13" t="s">
        <v>16</v>
      </c>
      <c r="C23" s="18"/>
      <c r="D23" s="19"/>
    </row>
    <row r="24" spans="1:4" ht="12.5" x14ac:dyDescent="0.25">
      <c r="A24" s="5"/>
      <c r="B24" s="10" t="s">
        <v>17</v>
      </c>
      <c r="C24" s="16">
        <v>764</v>
      </c>
      <c r="D24" s="17">
        <v>883</v>
      </c>
    </row>
    <row r="25" spans="1:4" ht="12.5" x14ac:dyDescent="0.25">
      <c r="A25" s="5"/>
      <c r="B25" s="10" t="s">
        <v>18</v>
      </c>
      <c r="C25" s="16">
        <v>-1424165</v>
      </c>
      <c r="D25" s="17">
        <v>-881936</v>
      </c>
    </row>
    <row r="26" spans="1:4" ht="13" x14ac:dyDescent="0.3">
      <c r="A26" s="5"/>
      <c r="B26" s="13" t="s">
        <v>6</v>
      </c>
      <c r="C26" s="18">
        <f>SUM(C24:C25)</f>
        <v>-1423401</v>
      </c>
      <c r="D26" s="19">
        <f>SUM(D24:D25)</f>
        <v>-881053</v>
      </c>
    </row>
    <row r="27" spans="1:4" ht="8.25" customHeight="1" x14ac:dyDescent="0.25">
      <c r="A27" s="5"/>
      <c r="B27" s="10"/>
      <c r="C27" s="16"/>
      <c r="D27" s="17"/>
    </row>
    <row r="28" spans="1:4" ht="13" x14ac:dyDescent="0.3">
      <c r="A28" s="5"/>
      <c r="B28" s="13" t="s">
        <v>19</v>
      </c>
      <c r="C28" s="18"/>
      <c r="D28" s="19"/>
    </row>
    <row r="29" spans="1:4" ht="12.5" x14ac:dyDescent="0.25">
      <c r="A29" s="5"/>
      <c r="B29" s="10" t="s">
        <v>20</v>
      </c>
      <c r="C29" s="16">
        <v>73368</v>
      </c>
      <c r="D29" s="17">
        <v>68988</v>
      </c>
    </row>
    <row r="30" spans="1:4" ht="12.5" x14ac:dyDescent="0.25">
      <c r="A30" s="5"/>
      <c r="B30" s="10" t="s">
        <v>21</v>
      </c>
      <c r="C30" s="16">
        <v>-2899738</v>
      </c>
      <c r="D30" s="17">
        <v>-8489</v>
      </c>
    </row>
    <row r="31" spans="1:4" ht="12.5" x14ac:dyDescent="0.25">
      <c r="A31" s="5"/>
      <c r="B31" s="10" t="s">
        <v>22</v>
      </c>
      <c r="C31" s="16">
        <v>70579</v>
      </c>
      <c r="D31" s="17">
        <v>59893</v>
      </c>
    </row>
    <row r="32" spans="1:4" ht="12.5" x14ac:dyDescent="0.25">
      <c r="A32" s="5"/>
      <c r="B32" s="10" t="s">
        <v>23</v>
      </c>
      <c r="C32" s="16">
        <v>-198654</v>
      </c>
      <c r="D32" s="17">
        <v>-603807</v>
      </c>
    </row>
    <row r="33" spans="1:4" ht="13" x14ac:dyDescent="0.3">
      <c r="A33" s="5"/>
      <c r="B33" s="13" t="s">
        <v>6</v>
      </c>
      <c r="C33" s="18">
        <f>SUM(C29:C32)</f>
        <v>-2954445</v>
      </c>
      <c r="D33" s="19">
        <f>SUM(D29:D32)</f>
        <v>-483415</v>
      </c>
    </row>
    <row r="34" spans="1:4" ht="5.5" customHeight="1" x14ac:dyDescent="0.25">
      <c r="A34" s="5"/>
      <c r="B34" s="10"/>
      <c r="C34" s="11"/>
      <c r="D34" s="12"/>
    </row>
    <row r="35" spans="1:4" ht="13" x14ac:dyDescent="0.3">
      <c r="A35" s="5"/>
      <c r="B35" s="23" t="s">
        <v>24</v>
      </c>
      <c r="C35" s="24">
        <f>C10-C15-C22-C26-C33</f>
        <v>25777521</v>
      </c>
      <c r="D35" s="25">
        <f>D10-D15-D22-D26-D33</f>
        <v>14862950</v>
      </c>
    </row>
    <row r="36" spans="1:4" ht="8.25" customHeight="1" x14ac:dyDescent="0.25">
      <c r="A36" s="5"/>
      <c r="B36" s="10"/>
      <c r="C36" s="11"/>
      <c r="D36" s="12"/>
    </row>
    <row r="37" spans="1:4" ht="12.5" x14ac:dyDescent="0.25">
      <c r="A37" s="5"/>
      <c r="B37" s="10" t="s">
        <v>25</v>
      </c>
      <c r="C37" s="16">
        <v>7594269</v>
      </c>
      <c r="D37" s="17">
        <v>4513133</v>
      </c>
    </row>
    <row r="38" spans="1:4" ht="12.5" x14ac:dyDescent="0.25">
      <c r="A38" s="5"/>
      <c r="B38" s="10" t="s">
        <v>26</v>
      </c>
      <c r="C38" s="16">
        <f>C35-C37</f>
        <v>18183252</v>
      </c>
      <c r="D38" s="17">
        <f>D35-D37</f>
        <v>10349817</v>
      </c>
    </row>
    <row r="39" spans="1:4" ht="8.25" customHeight="1" x14ac:dyDescent="0.25">
      <c r="A39" s="5"/>
      <c r="B39" s="10"/>
      <c r="C39" s="16"/>
      <c r="D39" s="17"/>
    </row>
    <row r="40" spans="1:4" ht="12.5" x14ac:dyDescent="0.25">
      <c r="A40" s="5"/>
      <c r="B40" s="10" t="s">
        <v>27</v>
      </c>
      <c r="C40" s="26">
        <v>-926</v>
      </c>
      <c r="D40" s="27">
        <v>-6664</v>
      </c>
    </row>
    <row r="41" spans="1:4" ht="13" x14ac:dyDescent="0.3">
      <c r="A41" s="5"/>
      <c r="B41" s="20" t="s">
        <v>28</v>
      </c>
      <c r="C41" s="21">
        <f>C38-C40</f>
        <v>18184178</v>
      </c>
      <c r="D41" s="22">
        <f>D38-D40</f>
        <v>10356481</v>
      </c>
    </row>
    <row r="42" spans="1:4" ht="12.5" x14ac:dyDescent="0.25">
      <c r="A42" s="5"/>
      <c r="B42" s="28"/>
      <c r="C42" s="29"/>
      <c r="D42" s="29"/>
    </row>
    <row r="43" spans="1:4" ht="13.5" thickBot="1" x14ac:dyDescent="0.35">
      <c r="A43" s="30"/>
      <c r="B43" s="31" t="s">
        <v>29</v>
      </c>
      <c r="C43" s="32">
        <f>C41/1000000</f>
        <v>18.184177999999999</v>
      </c>
      <c r="D43" s="33">
        <f>D41/1000000</f>
        <v>10.356481</v>
      </c>
    </row>
    <row r="44" spans="1:4" ht="12.5" x14ac:dyDescent="0.25">
      <c r="A44" s="5"/>
      <c r="B44" s="28"/>
      <c r="C44" s="29"/>
      <c r="D44" s="29"/>
    </row>
    <row r="45" spans="1:4" ht="12.5" x14ac:dyDescent="0.25">
      <c r="A45" s="5"/>
      <c r="B45" s="28"/>
      <c r="C45" s="29"/>
      <c r="D45" s="29"/>
    </row>
    <row r="46" spans="1:4" ht="12.5" x14ac:dyDescent="0.25">
      <c r="A46" s="5"/>
      <c r="B46" s="28"/>
      <c r="C46" s="29"/>
      <c r="D46" s="29"/>
    </row>
    <row r="47" spans="1:4" ht="12.5" x14ac:dyDescent="0.25">
      <c r="A47" s="5"/>
      <c r="B47" s="28"/>
      <c r="C47" s="29"/>
      <c r="D47" s="29"/>
    </row>
    <row r="48" spans="1:4" ht="12.5" x14ac:dyDescent="0.25">
      <c r="A48" s="5"/>
      <c r="B48" s="28"/>
      <c r="C48" s="29"/>
      <c r="D48" s="29"/>
    </row>
    <row r="49" spans="1:4" ht="12.5" x14ac:dyDescent="0.25">
      <c r="A49" s="5"/>
      <c r="B49" s="28"/>
      <c r="C49" s="29"/>
      <c r="D49" s="29"/>
    </row>
    <row r="50" spans="1:4" ht="12.5" x14ac:dyDescent="0.25">
      <c r="A50" s="5"/>
      <c r="B50" s="28"/>
      <c r="C50" s="29"/>
      <c r="D50" s="29"/>
    </row>
    <row r="51" spans="1:4" ht="12.5" x14ac:dyDescent="0.25">
      <c r="A51" s="5"/>
      <c r="B51" s="28"/>
      <c r="C51" s="29"/>
      <c r="D51" s="29"/>
    </row>
    <row r="52" spans="1:4" ht="12.5" x14ac:dyDescent="0.25">
      <c r="A52" s="5"/>
      <c r="B52" s="28"/>
      <c r="C52" s="29"/>
      <c r="D52" s="29"/>
    </row>
    <row r="53" spans="1:4" s="36" customFormat="1" ht="2.15" customHeight="1" x14ac:dyDescent="0.2">
      <c r="A53" s="34"/>
      <c r="B53" s="34"/>
      <c r="C53" s="35"/>
      <c r="D53" s="35"/>
    </row>
    <row r="54" spans="1:4" ht="10" x14ac:dyDescent="0.2"/>
    <row r="55" spans="1:4" ht="10" x14ac:dyDescent="0.2"/>
    <row r="56" spans="1:4" ht="10" x14ac:dyDescent="0.2"/>
    <row r="57" spans="1:4" ht="10" x14ac:dyDescent="0.2"/>
    <row r="58" spans="1:4" ht="10" x14ac:dyDescent="0.2"/>
    <row r="59" spans="1:4" ht="10" x14ac:dyDescent="0.2"/>
  </sheetData>
  <sheetProtection algorithmName="SHA-512" hashValue="Ar2tG/sTB0zlmlYLF9a74VmE8FGOpr6VXO9uU3lK7dEO8AtNejLtM6oRrw9jV7iZ6jApk6EBx8CYQJe3uY5zxA==" saltValue="Q7ao+L8nYGX+in7HWCuRLA==" spinCount="100000" sheet="1" objects="1" scenarios="1"/>
  <mergeCells count="5">
    <mergeCell ref="A1:D1"/>
    <mergeCell ref="A2:D2"/>
    <mergeCell ref="A3:D3"/>
    <mergeCell ref="A4:D4"/>
    <mergeCell ref="B5:D5"/>
  </mergeCells>
  <printOptions horizontalCentered="1"/>
  <pageMargins left="0.56000000000000005" right="0.57999999999999996" top="0.54" bottom="0.49" header="0" footer="0"/>
  <pageSetup scale="8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F83E4-1F7D-42F1-86AA-178440BAE508}">
  <sheetPr>
    <pageSetUpPr fitToPage="1"/>
  </sheetPr>
  <dimension ref="A1:E58"/>
  <sheetViews>
    <sheetView zoomScaleNormal="100"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7" customWidth="1"/>
    <col min="2" max="2" width="59.36328125" style="37" customWidth="1"/>
    <col min="3" max="4" width="12.81640625" style="38" customWidth="1"/>
    <col min="5" max="5" width="7.1796875" style="2" customWidth="1"/>
    <col min="6" max="9" width="11.453125" style="2" customWidth="1"/>
    <col min="10" max="16384" width="11.453125" style="2"/>
  </cols>
  <sheetData>
    <row r="1" spans="1:5" ht="52.5" customHeight="1" x14ac:dyDescent="0.2">
      <c r="A1" s="1"/>
      <c r="B1" s="1"/>
      <c r="C1" s="1"/>
      <c r="D1" s="1"/>
      <c r="E1" s="39"/>
    </row>
    <row r="2" spans="1:5" ht="13" x14ac:dyDescent="0.3">
      <c r="A2" s="3" t="s">
        <v>0</v>
      </c>
      <c r="B2" s="3"/>
      <c r="C2" s="3"/>
      <c r="D2" s="3"/>
      <c r="E2" s="39"/>
    </row>
    <row r="3" spans="1:5" ht="12.75" customHeight="1" x14ac:dyDescent="0.3">
      <c r="A3" s="3" t="s">
        <v>30</v>
      </c>
      <c r="B3" s="3"/>
      <c r="C3" s="3"/>
      <c r="D3" s="3"/>
      <c r="E3" s="39"/>
    </row>
    <row r="4" spans="1:5" ht="15" customHeight="1" x14ac:dyDescent="0.2">
      <c r="A4" s="4" t="s">
        <v>2</v>
      </c>
      <c r="B4" s="4"/>
      <c r="C4" s="4"/>
      <c r="D4" s="4"/>
      <c r="E4" s="39"/>
    </row>
    <row r="5" spans="1:5" ht="13" thickBot="1" x14ac:dyDescent="0.3">
      <c r="A5" s="5"/>
      <c r="B5" s="6"/>
      <c r="C5" s="6"/>
      <c r="D5" s="6"/>
    </row>
    <row r="6" spans="1:5" ht="14.5" x14ac:dyDescent="0.35">
      <c r="A6" s="5"/>
      <c r="B6" s="40" t="s">
        <v>3</v>
      </c>
      <c r="C6" s="41">
        <v>2023</v>
      </c>
      <c r="D6" s="42">
        <v>2022</v>
      </c>
    </row>
    <row r="7" spans="1:5" ht="8.25" customHeight="1" x14ac:dyDescent="0.25">
      <c r="A7" s="5"/>
      <c r="B7" s="10"/>
      <c r="C7" s="43"/>
      <c r="D7" s="44"/>
    </row>
    <row r="8" spans="1:5" ht="13" x14ac:dyDescent="0.3">
      <c r="A8" s="5"/>
      <c r="B8" s="13" t="s">
        <v>31</v>
      </c>
      <c r="C8" s="45"/>
      <c r="D8" s="46"/>
    </row>
    <row r="9" spans="1:5" ht="13" x14ac:dyDescent="0.3">
      <c r="A9" s="5"/>
      <c r="B9" s="10" t="s">
        <v>32</v>
      </c>
      <c r="C9" s="45"/>
      <c r="D9" s="46"/>
    </row>
    <row r="10" spans="1:5" ht="12.5" x14ac:dyDescent="0.25">
      <c r="A10" s="5"/>
      <c r="B10" s="10" t="s">
        <v>33</v>
      </c>
      <c r="C10" s="43">
        <v>11990904</v>
      </c>
      <c r="D10" s="44">
        <v>3634099</v>
      </c>
    </row>
    <row r="11" spans="1:5" ht="12.5" x14ac:dyDescent="0.25">
      <c r="A11" s="5"/>
      <c r="B11" s="10" t="s">
        <v>34</v>
      </c>
      <c r="C11" s="43">
        <v>7625910</v>
      </c>
      <c r="D11" s="44">
        <v>8425697</v>
      </c>
    </row>
    <row r="12" spans="1:5" ht="12.5" x14ac:dyDescent="0.25">
      <c r="A12" s="5"/>
      <c r="B12" s="10" t="s">
        <v>35</v>
      </c>
      <c r="C12" s="43">
        <v>15752376</v>
      </c>
      <c r="D12" s="44">
        <v>16649519</v>
      </c>
    </row>
    <row r="13" spans="1:5" ht="12.5" x14ac:dyDescent="0.25">
      <c r="A13" s="5"/>
      <c r="B13" s="10" t="s">
        <v>36</v>
      </c>
      <c r="C13" s="43">
        <v>13898</v>
      </c>
      <c r="D13" s="44">
        <v>22108</v>
      </c>
    </row>
    <row r="14" spans="1:5" ht="13" x14ac:dyDescent="0.3">
      <c r="A14" s="5"/>
      <c r="B14" s="47" t="s">
        <v>37</v>
      </c>
      <c r="C14" s="48">
        <f>SUM(C10:C13)</f>
        <v>35383088</v>
      </c>
      <c r="D14" s="49">
        <f>SUM(D10:D13)</f>
        <v>28731423</v>
      </c>
    </row>
    <row r="15" spans="1:5" ht="8.25" customHeight="1" x14ac:dyDescent="0.25">
      <c r="A15" s="5"/>
      <c r="B15" s="10"/>
      <c r="C15" s="43"/>
      <c r="D15" s="44"/>
    </row>
    <row r="16" spans="1:5" ht="13" x14ac:dyDescent="0.3">
      <c r="A16" s="5"/>
      <c r="B16" s="13" t="s">
        <v>38</v>
      </c>
      <c r="C16" s="45"/>
      <c r="D16" s="46"/>
    </row>
    <row r="17" spans="1:4" ht="12.5" x14ac:dyDescent="0.25">
      <c r="A17" s="5"/>
      <c r="B17" s="10" t="s">
        <v>39</v>
      </c>
      <c r="C17" s="43">
        <v>2358</v>
      </c>
      <c r="D17" s="44">
        <v>4691</v>
      </c>
    </row>
    <row r="18" spans="1:4" ht="12.5" x14ac:dyDescent="0.25">
      <c r="A18" s="5"/>
      <c r="B18" s="10" t="s">
        <v>40</v>
      </c>
      <c r="C18" s="43">
        <v>1092367</v>
      </c>
      <c r="D18" s="44">
        <v>531775</v>
      </c>
    </row>
    <row r="19" spans="1:4" ht="12.5" x14ac:dyDescent="0.25">
      <c r="A19" s="5"/>
      <c r="B19" s="10" t="s">
        <v>41</v>
      </c>
      <c r="C19" s="43">
        <v>4019505</v>
      </c>
      <c r="D19" s="44">
        <v>3373524</v>
      </c>
    </row>
    <row r="20" spans="1:4" ht="12.5" x14ac:dyDescent="0.25">
      <c r="A20" s="5"/>
      <c r="B20" s="10" t="s">
        <v>42</v>
      </c>
      <c r="C20" s="43">
        <v>964886</v>
      </c>
      <c r="D20" s="44">
        <v>938275</v>
      </c>
    </row>
    <row r="21" spans="1:4" ht="13" x14ac:dyDescent="0.3">
      <c r="A21" s="5"/>
      <c r="B21" s="47" t="s">
        <v>43</v>
      </c>
      <c r="C21" s="48">
        <f>SUM(C17:C20)</f>
        <v>6079116</v>
      </c>
      <c r="D21" s="50">
        <f>SUM(D17:D20)</f>
        <v>4848265</v>
      </c>
    </row>
    <row r="22" spans="1:4" ht="13" x14ac:dyDescent="0.3">
      <c r="A22" s="5"/>
      <c r="B22" s="51" t="s">
        <v>44</v>
      </c>
      <c r="C22" s="52">
        <f>C14+C21</f>
        <v>41462204</v>
      </c>
      <c r="D22" s="53">
        <f>D14+D21</f>
        <v>33579688</v>
      </c>
    </row>
    <row r="23" spans="1:4" ht="8.25" customHeight="1" x14ac:dyDescent="0.25">
      <c r="A23" s="5"/>
      <c r="B23" s="10"/>
      <c r="C23" s="43"/>
      <c r="D23" s="44"/>
    </row>
    <row r="24" spans="1:4" ht="13" x14ac:dyDescent="0.3">
      <c r="A24" s="5"/>
      <c r="B24" s="13" t="s">
        <v>45</v>
      </c>
      <c r="C24" s="45"/>
      <c r="D24" s="46"/>
    </row>
    <row r="25" spans="1:4" ht="8.25" customHeight="1" x14ac:dyDescent="0.25">
      <c r="A25" s="5"/>
      <c r="B25" s="10"/>
      <c r="C25" s="43"/>
      <c r="D25" s="44"/>
    </row>
    <row r="26" spans="1:4" ht="13" x14ac:dyDescent="0.3">
      <c r="A26" s="5"/>
      <c r="B26" s="10" t="s">
        <v>46</v>
      </c>
      <c r="C26" s="45"/>
      <c r="D26" s="46"/>
    </row>
    <row r="27" spans="1:4" ht="12.5" x14ac:dyDescent="0.25">
      <c r="A27" s="5"/>
      <c r="B27" s="10" t="s">
        <v>47</v>
      </c>
      <c r="C27" s="43">
        <v>2201138</v>
      </c>
      <c r="D27" s="44">
        <v>6107197</v>
      </c>
    </row>
    <row r="28" spans="1:4" ht="12.5" x14ac:dyDescent="0.25">
      <c r="A28" s="5"/>
      <c r="B28" s="10" t="s">
        <v>48</v>
      </c>
      <c r="C28" s="43">
        <v>7510790</v>
      </c>
      <c r="D28" s="44">
        <v>4075695</v>
      </c>
    </row>
    <row r="29" spans="1:4" ht="14.5" x14ac:dyDescent="0.35">
      <c r="A29" s="5"/>
      <c r="B29" s="54" t="s">
        <v>49</v>
      </c>
      <c r="C29" s="55">
        <f>SUM(C27:C28)</f>
        <v>9711928</v>
      </c>
      <c r="D29" s="56">
        <f>SUM(D27:D28)</f>
        <v>10182892</v>
      </c>
    </row>
    <row r="30" spans="1:4" ht="8.25" customHeight="1" x14ac:dyDescent="0.25">
      <c r="A30" s="5"/>
      <c r="B30" s="10"/>
      <c r="C30" s="43"/>
      <c r="D30" s="44"/>
    </row>
    <row r="31" spans="1:4" ht="13" x14ac:dyDescent="0.3">
      <c r="A31" s="5"/>
      <c r="B31" s="10" t="s">
        <v>50</v>
      </c>
      <c r="C31" s="45"/>
      <c r="D31" s="46"/>
    </row>
    <row r="32" spans="1:4" ht="12.5" x14ac:dyDescent="0.25">
      <c r="A32" s="5"/>
      <c r="B32" s="10" t="s">
        <v>51</v>
      </c>
      <c r="C32" s="43">
        <v>1562455</v>
      </c>
      <c r="D32" s="44">
        <v>1039755</v>
      </c>
    </row>
    <row r="33" spans="1:4" ht="14.5" x14ac:dyDescent="0.35">
      <c r="A33" s="5"/>
      <c r="B33" s="54" t="s">
        <v>52</v>
      </c>
      <c r="C33" s="55">
        <f>SUM(C32)</f>
        <v>1562455</v>
      </c>
      <c r="D33" s="56">
        <f>SUM(D32)</f>
        <v>1039755</v>
      </c>
    </row>
    <row r="34" spans="1:4" ht="14.5" x14ac:dyDescent="0.35">
      <c r="A34" s="5"/>
      <c r="B34" s="57" t="s">
        <v>53</v>
      </c>
      <c r="C34" s="58">
        <f>C29+C33</f>
        <v>11274383</v>
      </c>
      <c r="D34" s="59">
        <f>D29+D33</f>
        <v>11222647</v>
      </c>
    </row>
    <row r="35" spans="1:4" ht="8.25" customHeight="1" x14ac:dyDescent="0.25">
      <c r="A35" s="5"/>
      <c r="B35" s="10"/>
      <c r="C35" s="43"/>
      <c r="D35" s="44"/>
    </row>
    <row r="36" spans="1:4" ht="13" x14ac:dyDescent="0.3">
      <c r="A36" s="5"/>
      <c r="B36" s="13" t="s">
        <v>54</v>
      </c>
      <c r="C36" s="45"/>
      <c r="D36" s="46"/>
    </row>
    <row r="37" spans="1:4" ht="12.5" x14ac:dyDescent="0.25">
      <c r="A37" s="5"/>
      <c r="B37" s="10" t="s">
        <v>55</v>
      </c>
      <c r="C37" s="43">
        <v>10000000</v>
      </c>
      <c r="D37" s="44">
        <v>10000000</v>
      </c>
    </row>
    <row r="38" spans="1:4" ht="12.5" x14ac:dyDescent="0.25">
      <c r="A38" s="5"/>
      <c r="B38" s="10" t="s">
        <v>56</v>
      </c>
      <c r="C38" s="43">
        <v>2000000</v>
      </c>
      <c r="D38" s="44">
        <v>2000000</v>
      </c>
    </row>
    <row r="39" spans="1:4" ht="12.5" x14ac:dyDescent="0.25">
      <c r="A39" s="5"/>
      <c r="B39" s="10" t="s">
        <v>57</v>
      </c>
      <c r="C39" s="60">
        <v>3643</v>
      </c>
      <c r="D39" s="61">
        <v>560</v>
      </c>
    </row>
    <row r="40" spans="1:4" ht="12.5" x14ac:dyDescent="0.25">
      <c r="A40" s="5"/>
      <c r="B40" s="10" t="s">
        <v>58</v>
      </c>
      <c r="C40" s="43">
        <v>18184178</v>
      </c>
      <c r="D40" s="44">
        <v>10356481</v>
      </c>
    </row>
    <row r="41" spans="1:4" ht="14.5" x14ac:dyDescent="0.35">
      <c r="A41" s="5"/>
      <c r="B41" s="54" t="s">
        <v>59</v>
      </c>
      <c r="C41" s="55">
        <f>SUM(C37:C40)</f>
        <v>30187821</v>
      </c>
      <c r="D41" s="56">
        <f>SUM(D37:D40)</f>
        <v>22357041</v>
      </c>
    </row>
    <row r="42" spans="1:4" ht="14.5" x14ac:dyDescent="0.35">
      <c r="A42" s="5"/>
      <c r="B42" s="57" t="s">
        <v>60</v>
      </c>
      <c r="C42" s="58">
        <f>C34+C41</f>
        <v>41462204</v>
      </c>
      <c r="D42" s="59">
        <f>D34+D41</f>
        <v>33579688</v>
      </c>
    </row>
    <row r="43" spans="1:4" ht="12.5" x14ac:dyDescent="0.25">
      <c r="A43" s="5"/>
      <c r="B43" s="28"/>
      <c r="C43" s="62"/>
      <c r="D43" s="62"/>
    </row>
    <row r="44" spans="1:4" ht="13.5" thickBot="1" x14ac:dyDescent="0.35">
      <c r="A44" s="5"/>
      <c r="B44" s="63" t="s">
        <v>61</v>
      </c>
      <c r="C44" s="64">
        <v>5572720</v>
      </c>
      <c r="D44" s="64">
        <v>5285296</v>
      </c>
    </row>
    <row r="45" spans="1:4" ht="13" thickTop="1" x14ac:dyDescent="0.25">
      <c r="A45" s="5"/>
      <c r="B45" s="28"/>
      <c r="C45" s="62"/>
      <c r="D45" s="62"/>
    </row>
    <row r="46" spans="1:4" ht="13.5" thickBot="1" x14ac:dyDescent="0.35">
      <c r="A46" s="5"/>
      <c r="B46" s="63" t="s">
        <v>62</v>
      </c>
      <c r="C46" s="64">
        <v>852604</v>
      </c>
      <c r="D46" s="64">
        <v>963893</v>
      </c>
    </row>
    <row r="47" spans="1:4" ht="13" thickTop="1" x14ac:dyDescent="0.25">
      <c r="A47" s="5"/>
      <c r="B47" s="28"/>
      <c r="C47" s="65"/>
      <c r="D47" s="65"/>
    </row>
    <row r="48" spans="1:4" ht="12.5" x14ac:dyDescent="0.25">
      <c r="A48" s="5"/>
      <c r="B48" s="28"/>
      <c r="C48" s="62"/>
      <c r="D48" s="62"/>
    </row>
    <row r="49" spans="1:5" ht="12.5" x14ac:dyDescent="0.25">
      <c r="A49" s="5"/>
      <c r="B49" s="28"/>
      <c r="C49" s="62"/>
      <c r="D49" s="62"/>
    </row>
    <row r="50" spans="1:5" ht="12.5" x14ac:dyDescent="0.25">
      <c r="A50" s="5"/>
      <c r="B50" s="28"/>
      <c r="C50" s="62"/>
      <c r="D50" s="62"/>
    </row>
    <row r="51" spans="1:5" ht="12.5" x14ac:dyDescent="0.25">
      <c r="A51" s="5"/>
      <c r="B51" s="28"/>
      <c r="C51" s="62"/>
      <c r="D51" s="62"/>
    </row>
    <row r="52" spans="1:5" ht="12.5" x14ac:dyDescent="0.25">
      <c r="A52" s="5"/>
      <c r="B52" s="28"/>
      <c r="C52" s="62"/>
      <c r="D52" s="62"/>
    </row>
    <row r="53" spans="1:5" ht="12.5" x14ac:dyDescent="0.25">
      <c r="A53" s="5"/>
      <c r="B53" s="28"/>
      <c r="C53" s="62"/>
      <c r="D53" s="62"/>
    </row>
    <row r="54" spans="1:5" ht="12.5" x14ac:dyDescent="0.25">
      <c r="A54" s="5"/>
      <c r="B54" s="5"/>
      <c r="C54" s="66"/>
      <c r="D54" s="66"/>
      <c r="E54" s="38"/>
    </row>
    <row r="55" spans="1:5" ht="12" customHeight="1" x14ac:dyDescent="0.25">
      <c r="A55" s="67"/>
      <c r="B55" s="68"/>
      <c r="C55" s="69"/>
      <c r="D55" s="69"/>
      <c r="E55" s="70"/>
    </row>
    <row r="56" spans="1:5" ht="12" customHeight="1" x14ac:dyDescent="0.25">
      <c r="A56" s="67"/>
      <c r="B56" s="71"/>
      <c r="C56" s="72"/>
      <c r="D56" s="72"/>
      <c r="E56" s="73"/>
    </row>
    <row r="57" spans="1:5" ht="12" customHeight="1" x14ac:dyDescent="0.25">
      <c r="A57" s="67"/>
      <c r="B57" s="74"/>
      <c r="C57" s="75"/>
      <c r="D57" s="75"/>
    </row>
    <row r="58" spans="1:5" s="36" customFormat="1" ht="2.15" customHeight="1" x14ac:dyDescent="0.2">
      <c r="A58" s="34"/>
      <c r="B58" s="34"/>
      <c r="C58" s="35"/>
      <c r="D58" s="35"/>
      <c r="E58" s="2"/>
    </row>
  </sheetData>
  <sheetProtection algorithmName="SHA-512" hashValue="i+rJacPGKmdth0+6NETLcv02jOF17PRgl0hroaVvwEANRyF/tHKoeshh596dx5sZH62yiDKJG6c8Kmwem89ktQ==" saltValue="CmHEpl84mPisnWwBuELbRA==" spinCount="100000" sheet="1" objects="1" scenarios="1"/>
  <mergeCells count="8">
    <mergeCell ref="C56:D56"/>
    <mergeCell ref="C57:D57"/>
    <mergeCell ref="A1:D1"/>
    <mergeCell ref="A2:D2"/>
    <mergeCell ref="A3:D3"/>
    <mergeCell ref="A4:D4"/>
    <mergeCell ref="B5:D5"/>
    <mergeCell ref="C55:D55"/>
  </mergeCells>
  <printOptions horizontalCentered="1"/>
  <pageMargins left="0.39" right="0.49" top="0.51" bottom="0.5" header="0" footer="0"/>
  <pageSetup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2024-01-10T21:15:41Z</dcterms:created>
  <dcterms:modified xsi:type="dcterms:W3CDTF">2024-01-10T21:17:09Z</dcterms:modified>
</cp:coreProperties>
</file>