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molina\Desktop\2023 Escritorio\Escritorio DELL\BOLSA\EEFF 2023 mensuales bolsa\"/>
    </mc:Choice>
  </mc:AlternateContent>
  <bookViews>
    <workbookView xWindow="0" yWindow="0" windowWidth="23040" windowHeight="10452" tabRatio="902" activeTab="1"/>
  </bookViews>
  <sheets>
    <sheet name="BG" sheetId="2" r:id="rId1"/>
    <sheet name="ER" sheetId="3" r:id="rId2"/>
  </sheets>
  <definedNames>
    <definedName name="_xlnm.Print_Area" localSheetId="0">BG!$A$1:$E$50</definedName>
    <definedName name="_xlnm.Print_Area" localSheetId="1">ER!$A$1:$G$53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F23" i="3"/>
  <c r="F19" i="3"/>
  <c r="D39" i="2"/>
  <c r="D30" i="2"/>
  <c r="D26" i="2"/>
  <c r="D17" i="2"/>
  <c r="D11" i="2"/>
  <c r="F26" i="3" l="1"/>
  <c r="F33" i="3" s="1"/>
  <c r="F37" i="3" s="1"/>
  <c r="F39" i="3" s="1"/>
  <c r="D34" i="2"/>
  <c r="D40" i="2" s="1"/>
  <c r="D23" i="2"/>
  <c r="D41" i="2" l="1"/>
</calcChain>
</file>

<file path=xl/sharedStrings.xml><?xml version="1.0" encoding="utf-8"?>
<sst xmlns="http://schemas.openxmlformats.org/spreadsheetml/2006/main" count="63" uniqueCount="54">
  <si>
    <t>Sociedad de Ahorro y Crédito Constelación, S.A.</t>
  </si>
  <si>
    <t xml:space="preserve">Balance General 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</si>
  <si>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</si>
  <si>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</si>
  <si>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</si>
  <si>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</si>
  <si>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</si>
  <si>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</si>
  <si>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</si>
  <si>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</si>
  <si>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</si>
  <si>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</si>
  <si>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</si>
  <si>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</si>
  <si>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</si>
  <si>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</si>
  <si>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</si>
  <si>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 US$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</si>
  <si>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</si>
  <si>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</si>
  <si>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</si>
  <si>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</si>
  <si>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</si>
  <si>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</si>
  <si>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</si>
  <si>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</si>
  <si>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</si>
  <si>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</si>
  <si>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</si>
  <si>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</si>
  <si>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</si>
  <si>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</si>
  <si>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</si>
  <si>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</si>
  <si>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</si>
  <si>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</si>
  <si>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</si>
  <si>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</si>
  <si>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</si>
  <si>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</si>
  <si>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</si>
  <si>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</si>
  <si>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</si>
  <si>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</si>
  <si>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</si>
  <si>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</si>
  <si>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</si>
  <si>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</si>
  <si>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</si>
  <si>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</si>
  <si>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</si>
  <si>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</si>
  <si>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Al 30 de noviembre de 20223</t>
  </si>
  <si>
    <t>(Expresados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</si>
</sst>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  <numFmt numFmtId="165" formatCode="_-* #,##0.00000_-;\-* #,##0.00000_-;_-* &quot;-&quot;??_-;_-@_-"/>
    <numFmt numFmtId="166" formatCode="0.0%"/>
    <numFmt numFmtId="167" formatCode="_-&quot;$&quot;* #,##0.0_-;\-&quot;$&quot;* #,##0.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0" applyNumberFormat="1"/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6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164" fontId="0" fillId="0" borderId="0" xfId="4" applyNumberFormat="1" applyFont="1"/>
    <xf numFmtId="0" fontId="5" fillId="2" borderId="0" xfId="0" applyFont="1" applyFill="1" applyAlignment="1">
      <alignment horizontal="center" vertical="center"/>
    </xf>
    <xf numFmtId="164" fontId="0" fillId="0" borderId="2" xfId="0" applyNumberFormat="1" applyBorder="1"/>
    <xf numFmtId="0" fontId="3" fillId="2" borderId="0" xfId="0" applyFont="1" applyFill="1" applyAlignment="1">
      <alignment horizontal="left" vertical="center" indent="1"/>
    </xf>
    <xf numFmtId="164" fontId="0" fillId="0" borderId="2" xfId="4" applyNumberFormat="1" applyFont="1" applyBorder="1"/>
    <xf numFmtId="164" fontId="0" fillId="0" borderId="3" xfId="4" applyNumberFormat="1" applyFont="1" applyBorder="1"/>
    <xf numFmtId="0" fontId="2" fillId="0" borderId="0" xfId="0" applyFont="1"/>
    <xf numFmtId="0" fontId="0" fillId="0" borderId="5" xfId="0" applyBorder="1"/>
    <xf numFmtId="44" fontId="0" fillId="0" borderId="5" xfId="0" applyNumberFormat="1" applyBorder="1"/>
    <xf numFmtId="43" fontId="0" fillId="0" borderId="5" xfId="1" applyFont="1" applyBorder="1"/>
    <xf numFmtId="43" fontId="0" fillId="0" borderId="0" xfId="1" applyFont="1"/>
    <xf numFmtId="0" fontId="3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3"/>
    </xf>
    <xf numFmtId="0" fontId="5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2" xfId="0" applyNumberFormat="1" applyBorder="1"/>
    <xf numFmtId="165" fontId="0" fillId="0" borderId="0" xfId="0" applyNumberFormat="1"/>
    <xf numFmtId="166" fontId="0" fillId="0" borderId="0" xfId="7" applyNumberFormat="1" applyFont="1" applyAlignment="1">
      <alignment horizontal="right"/>
    </xf>
    <xf numFmtId="167" fontId="0" fillId="0" borderId="0" xfId="2" applyNumberFormat="1" applyFont="1"/>
    <xf numFmtId="43" fontId="0" fillId="0" borderId="0" xfId="3" applyNumberFormat="1" applyFont="1"/>
    <xf numFmtId="43" fontId="2" fillId="0" borderId="1" xfId="1" applyFont="1" applyBorder="1"/>
    <xf numFmtId="43" fontId="2" fillId="0" borderId="2" xfId="1" applyFont="1" applyBorder="1"/>
    <xf numFmtId="43" fontId="5" fillId="0" borderId="1" xfId="1" applyFont="1" applyFill="1" applyBorder="1" applyAlignment="1">
      <alignment vertical="center"/>
    </xf>
    <xf numFmtId="43" fontId="2" fillId="0" borderId="3" xfId="1" applyFont="1" applyBorder="1"/>
    <xf numFmtId="43" fontId="2" fillId="0" borderId="4" xfId="1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3"/>
    </xf>
  </cellXfs>
  <cellStyles count="8">
    <cellStyle name="Millares" xfId="1" builtinId="3"/>
    <cellStyle name="Millares 2" xfId="4"/>
    <cellStyle name="Millares 6" xfId="3"/>
    <cellStyle name="Moneda" xfId="2" builtinId="4"/>
    <cellStyle name="Normal" xfId="0" builtinId="0"/>
    <cellStyle name="Normal 2" xfId="5"/>
    <cellStyle name="Normal 3" xfId="6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46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99465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320040</xdr:colOff>
      <xdr:row>45</xdr:row>
      <xdr:rowOff>174625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5367169" y="8368366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Administración</a:t>
          </a:r>
        </a:p>
      </xdr:txBody>
    </xdr:sp>
    <xdr:clientData/>
  </xdr:oneCellAnchor>
  <xdr:twoCellAnchor editAs="oneCell">
    <xdr:from>
      <xdr:col>0</xdr:col>
      <xdr:colOff>35859</xdr:colOff>
      <xdr:row>0</xdr:row>
      <xdr:rowOff>8964</xdr:rowOff>
    </xdr:from>
    <xdr:to>
      <xdr:col>1</xdr:col>
      <xdr:colOff>1238922</xdr:colOff>
      <xdr:row>2</xdr:row>
      <xdr:rowOff>161365</xdr:rowOff>
    </xdr:to>
    <xdr:pic>
      <xdr:nvPicPr>
        <xdr:cNvPr id="4" name="Picture 3" descr="/Users/camilacastro/Desktop/CONS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9" y="8964"/>
          <a:ext cx="2056503" cy="518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47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806323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3585</xdr:colOff>
      <xdr:row>47</xdr:row>
      <xdr:rowOff>6985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4925209" y="8424844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/>
          <a:r>
            <a:rPr lang="es-SV" sz="1100">
              <a:effectLst/>
              <a:latin typeface="+mn-lt"/>
              <a:ea typeface="+mn-ea"/>
              <a:cs typeface="+mn-cs"/>
            </a:rPr>
            <a:t>Gerente de Administración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35859</xdr:colOff>
      <xdr:row>0</xdr:row>
      <xdr:rowOff>8964</xdr:rowOff>
    </xdr:from>
    <xdr:to>
      <xdr:col>1</xdr:col>
      <xdr:colOff>1299882</xdr:colOff>
      <xdr:row>2</xdr:row>
      <xdr:rowOff>161365</xdr:rowOff>
    </xdr:to>
    <xdr:pic>
      <xdr:nvPicPr>
        <xdr:cNvPr id="4" name="Picture 3" descr="/Users/camilacastro/Desktop/CONS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9" y="8964"/>
          <a:ext cx="2052917" cy="510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49"/>
  <sheetViews>
    <sheetView showGridLines="0" view="pageBreakPreview" topLeftCell="A19" zoomScale="85" zoomScaleNormal="100" zoomScaleSheetLayoutView="85" workbookViewId="0">
      <selection activeCell="G43" sqref="G43"/>
    </sheetView>
  </sheetViews>
  <sheetFormatPr baseColWidth="10" defaultRowHeight="14.4" x14ac:dyDescent="0.3"/>
  <cols>
    <col min="1" max="1" width="12.44140625" bestFit="1" customWidth="1"/>
    <col min="2" max="2" width="61.109375" bestFit="1" customWidth="1"/>
    <col min="3" max="3" width="4.6640625" bestFit="1" customWidth="1"/>
    <col min="4" max="4" width="14.21875" bestFit="1" customWidth="1"/>
  </cols>
  <sheetData>
    <row r="4" spans="2:5" x14ac:dyDescent="0.3">
      <c r="B4" s="41" t="s">
        <v>0</v>
      </c>
      <c r="C4" s="41"/>
      <c r="D4" s="41"/>
      <c r="E4" s="2"/>
    </row>
    <row r="5" spans="2:5" x14ac:dyDescent="0.3">
      <c r="B5" s="42" t="s">
        <v>1</v>
      </c>
      <c r="C5" s="42"/>
      <c r="D5" s="42"/>
      <c r="E5" s="2"/>
    </row>
    <row r="6" spans="2:5" x14ac:dyDescent="0.3">
      <c r="B6" s="41" t="s">
        <v>52</v>
      </c>
      <c r="C6" s="41"/>
      <c r="D6" s="41"/>
      <c r="E6" s="2"/>
    </row>
    <row r="7" spans="2:5" x14ac:dyDescent="0.3">
      <c r="B7" s="41" t="s">
        <v>53</v>
      </c>
      <c r="C7" s="41"/>
      <c r="D7" s="41"/>
      <c r="E7" s="2"/>
    </row>
    <row r="10" spans="2:5" ht="18" x14ac:dyDescent="0.3">
      <c r="B10" s="3" t="s">
        <v>2</v>
      </c>
    </row>
    <row r="11" spans="2:5" x14ac:dyDescent="0.3">
      <c r="B11" s="25" t="s">
        <v>3</v>
      </c>
      <c r="C11" s="24" t="s">
        <v>4</v>
      </c>
      <c r="D11" s="36">
        <f>SUM(D12:D15)</f>
        <v>58230546.109999999</v>
      </c>
    </row>
    <row r="12" spans="2:5" x14ac:dyDescent="0.3">
      <c r="B12" s="27" t="s">
        <v>5</v>
      </c>
      <c r="C12" s="24"/>
      <c r="D12" s="22">
        <v>9823397.2800000012</v>
      </c>
    </row>
    <row r="13" spans="2:5" x14ac:dyDescent="0.3">
      <c r="B13" s="27" t="s">
        <v>6</v>
      </c>
      <c r="C13" s="24"/>
      <c r="D13" s="22">
        <v>2869582.86</v>
      </c>
    </row>
    <row r="14" spans="2:5" x14ac:dyDescent="0.3">
      <c r="B14" s="27" t="s">
        <v>7</v>
      </c>
      <c r="C14" s="24"/>
      <c r="D14" s="22">
        <v>2309118.62</v>
      </c>
    </row>
    <row r="15" spans="2:5" x14ac:dyDescent="0.3">
      <c r="B15" s="4" t="s">
        <v>8</v>
      </c>
      <c r="C15" s="5"/>
      <c r="D15" s="22">
        <v>43228447.350000001</v>
      </c>
    </row>
    <row r="16" spans="2:5" x14ac:dyDescent="0.3">
      <c r="B16" s="5"/>
      <c r="C16" s="5"/>
      <c r="D16" s="22"/>
    </row>
    <row r="17" spans="2:4" x14ac:dyDescent="0.3">
      <c r="B17" s="25" t="s">
        <v>9</v>
      </c>
      <c r="C17" s="24"/>
      <c r="D17" s="37">
        <f>+D18+D19</f>
        <v>4774842.59</v>
      </c>
    </row>
    <row r="18" spans="2:4" x14ac:dyDescent="0.3">
      <c r="B18" s="27" t="s">
        <v>10</v>
      </c>
      <c r="C18" s="24"/>
      <c r="D18" s="22">
        <v>1104438.6599999999</v>
      </c>
    </row>
    <row r="19" spans="2:4" x14ac:dyDescent="0.3">
      <c r="B19" s="27" t="s">
        <v>11</v>
      </c>
      <c r="C19" s="24"/>
      <c r="D19" s="38">
        <v>3670403.9299999997</v>
      </c>
    </row>
    <row r="20" spans="2:4" x14ac:dyDescent="0.3">
      <c r="B20" s="24"/>
      <c r="C20" s="24"/>
      <c r="D20" s="22"/>
    </row>
    <row r="21" spans="2:4" x14ac:dyDescent="0.3">
      <c r="B21" s="25" t="s">
        <v>12</v>
      </c>
      <c r="C21" s="24"/>
      <c r="D21" s="22"/>
    </row>
    <row r="22" spans="2:4" x14ac:dyDescent="0.3">
      <c r="B22" s="6" t="s">
        <v>13</v>
      </c>
      <c r="C22" s="24"/>
      <c r="D22" s="22">
        <v>254436.47000000003</v>
      </c>
    </row>
    <row r="23" spans="2:4" ht="15" thickBot="1" x14ac:dyDescent="0.35">
      <c r="B23" s="23" t="s">
        <v>14</v>
      </c>
      <c r="C23" s="24" t="s">
        <v>4</v>
      </c>
      <c r="D23" s="39">
        <f>+D22+D11+D17</f>
        <v>63259825.170000002</v>
      </c>
    </row>
    <row r="24" spans="2:4" ht="15" thickTop="1" x14ac:dyDescent="0.3">
      <c r="B24" s="25"/>
      <c r="C24" s="25"/>
      <c r="D24" s="22"/>
    </row>
    <row r="25" spans="2:4" ht="18" x14ac:dyDescent="0.3">
      <c r="B25" s="3" t="s">
        <v>15</v>
      </c>
      <c r="C25" s="24"/>
      <c r="D25" s="22"/>
    </row>
    <row r="26" spans="2:4" x14ac:dyDescent="0.3">
      <c r="B26" s="25" t="s">
        <v>16</v>
      </c>
      <c r="C26" s="24" t="s">
        <v>17</v>
      </c>
      <c r="D26" s="36">
        <f>+D27+D28</f>
        <v>52538990.550000004</v>
      </c>
    </row>
    <row r="27" spans="2:4" x14ac:dyDescent="0.3">
      <c r="B27" s="27" t="s">
        <v>18</v>
      </c>
      <c r="C27" s="28"/>
      <c r="D27" s="22">
        <v>52164183.060000002</v>
      </c>
    </row>
    <row r="28" spans="2:4" x14ac:dyDescent="0.3">
      <c r="B28" s="27" t="s">
        <v>19</v>
      </c>
      <c r="C28" s="24"/>
      <c r="D28" s="22">
        <v>374807.49</v>
      </c>
    </row>
    <row r="29" spans="2:4" x14ac:dyDescent="0.3">
      <c r="B29" s="24"/>
      <c r="C29" s="24"/>
      <c r="D29" s="22"/>
    </row>
    <row r="30" spans="2:4" x14ac:dyDescent="0.3">
      <c r="B30" s="25" t="s">
        <v>20</v>
      </c>
      <c r="C30" s="24"/>
      <c r="D30" s="37">
        <f>SUM(D31:D33)</f>
        <v>1103661.9400000002</v>
      </c>
    </row>
    <row r="31" spans="2:4" x14ac:dyDescent="0.3">
      <c r="B31" s="27" t="s">
        <v>21</v>
      </c>
      <c r="C31" s="24"/>
      <c r="D31" s="22">
        <v>623715.80000000005</v>
      </c>
    </row>
    <row r="32" spans="2:4" x14ac:dyDescent="0.3">
      <c r="B32" s="27" t="s">
        <v>22</v>
      </c>
      <c r="C32" s="24"/>
      <c r="D32" s="22">
        <v>118211.81</v>
      </c>
    </row>
    <row r="33" spans="1:4" x14ac:dyDescent="0.3">
      <c r="B33" s="27" t="s">
        <v>19</v>
      </c>
      <c r="C33" s="24"/>
      <c r="D33" s="22">
        <v>361734.33</v>
      </c>
    </row>
    <row r="34" spans="1:4" ht="15" thickBot="1" x14ac:dyDescent="0.35">
      <c r="B34" s="26" t="s">
        <v>23</v>
      </c>
      <c r="C34" s="25"/>
      <c r="D34" s="40">
        <f>+D26+D30</f>
        <v>53642652.490000002</v>
      </c>
    </row>
    <row r="35" spans="1:4" x14ac:dyDescent="0.3">
      <c r="B35" s="25"/>
      <c r="C35" s="24"/>
      <c r="D35" s="22"/>
    </row>
    <row r="36" spans="1:4" x14ac:dyDescent="0.3">
      <c r="B36" s="25" t="s">
        <v>24</v>
      </c>
      <c r="C36" s="24"/>
      <c r="D36" s="22"/>
    </row>
    <row r="37" spans="1:4" x14ac:dyDescent="0.3">
      <c r="B37" s="27" t="s">
        <v>25</v>
      </c>
      <c r="C37" s="24"/>
      <c r="D37" s="22">
        <v>6844509</v>
      </c>
    </row>
    <row r="38" spans="1:4" x14ac:dyDescent="0.3">
      <c r="B38" s="6" t="s">
        <v>26</v>
      </c>
      <c r="C38" s="5"/>
      <c r="D38" s="22">
        <v>2772663.6799999997</v>
      </c>
    </row>
    <row r="39" spans="1:4" x14ac:dyDescent="0.3">
      <c r="B39" s="23" t="s">
        <v>27</v>
      </c>
      <c r="C39" s="25"/>
      <c r="D39" s="37">
        <f>+D37+D38</f>
        <v>9617172.6799999997</v>
      </c>
    </row>
    <row r="40" spans="1:4" ht="15" thickBot="1" x14ac:dyDescent="0.35">
      <c r="B40" s="23" t="s">
        <v>28</v>
      </c>
      <c r="C40" s="24" t="s">
        <v>4</v>
      </c>
      <c r="D40" s="39">
        <f>+D34+D39</f>
        <v>63259825.170000002</v>
      </c>
    </row>
    <row r="41" spans="1:4" ht="15" thickTop="1" x14ac:dyDescent="0.3">
      <c r="B41" s="23"/>
      <c r="C41" s="24"/>
      <c r="D41" s="35">
        <f>+D23-D40</f>
        <v>0</v>
      </c>
    </row>
    <row r="42" spans="1:4" ht="15" thickBot="1" x14ac:dyDescent="0.35">
      <c r="B42" s="7"/>
      <c r="C42" s="7"/>
      <c r="D42" s="7"/>
    </row>
    <row r="44" spans="1:4" x14ac:dyDescent="0.3">
      <c r="A44" s="8" t="s">
        <v>29</v>
      </c>
      <c r="C44" s="9"/>
    </row>
    <row r="45" spans="1:4" ht="11.4" customHeight="1" x14ac:dyDescent="0.3">
      <c r="B45" s="1"/>
      <c r="C45" s="1"/>
    </row>
    <row r="46" spans="1:4" x14ac:dyDescent="0.3">
      <c r="B46" s="1"/>
      <c r="C46" s="1"/>
    </row>
    <row r="47" spans="1:4" x14ac:dyDescent="0.3">
      <c r="B47" s="1"/>
      <c r="C47" s="1"/>
    </row>
    <row r="48" spans="1:4" x14ac:dyDescent="0.3">
      <c r="B48" s="1"/>
      <c r="C48" s="1"/>
    </row>
    <row r="49" spans="2:2" x14ac:dyDescent="0.3">
      <c r="B49" s="1"/>
    </row>
  </sheetData>
  <mergeCells count="4">
    <mergeCell ref="B4:D4"/>
    <mergeCell ref="B5:D5"/>
    <mergeCell ref="B6:D6"/>
    <mergeCell ref="B7:D7"/>
  </mergeCells>
  <pageMargins left="0.7" right="0.7" top="0.75" bottom="0.7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50"/>
  <sheetViews>
    <sheetView showGridLines="0" tabSelected="1" view="pageBreakPreview" topLeftCell="A19" zoomScale="85" zoomScaleNormal="100" zoomScaleSheetLayoutView="85" workbookViewId="0">
      <selection activeCell="G43" sqref="G43"/>
    </sheetView>
  </sheetViews>
  <sheetFormatPr baseColWidth="10" defaultRowHeight="14.4" x14ac:dyDescent="0.3"/>
  <cols>
    <col min="2" max="2" width="37.21875" bestFit="1" customWidth="1"/>
    <col min="5" max="5" width="4.21875" bestFit="1" customWidth="1"/>
    <col min="6" max="6" width="13.21875" bestFit="1" customWidth="1"/>
    <col min="7" max="7" width="14.33203125" bestFit="1" customWidth="1"/>
  </cols>
  <sheetData>
    <row r="4" spans="2:6" x14ac:dyDescent="0.3">
      <c r="B4" s="41" t="s">
        <v>0</v>
      </c>
      <c r="C4" s="41"/>
      <c r="D4" s="41"/>
      <c r="E4" s="41"/>
      <c r="F4" s="41"/>
    </row>
    <row r="5" spans="2:6" x14ac:dyDescent="0.3">
      <c r="B5" s="41" t="s">
        <v>30</v>
      </c>
      <c r="C5" s="41"/>
      <c r="D5" s="41"/>
      <c r="E5" s="41"/>
      <c r="F5" s="41"/>
    </row>
    <row r="6" spans="2:6" x14ac:dyDescent="0.3">
      <c r="B6" s="41" t="s">
        <v>52</v>
      </c>
      <c r="C6" s="41"/>
      <c r="D6" s="41"/>
      <c r="E6" s="41"/>
      <c r="F6" s="41"/>
    </row>
    <row r="7" spans="2:6" x14ac:dyDescent="0.3">
      <c r="B7" s="41" t="s">
        <v>53</v>
      </c>
      <c r="C7" s="41"/>
      <c r="D7" s="41"/>
      <c r="E7" s="41"/>
      <c r="F7" s="41"/>
    </row>
    <row r="11" spans="2:6" x14ac:dyDescent="0.3">
      <c r="B11" s="24"/>
      <c r="C11" s="24"/>
      <c r="D11" s="25"/>
      <c r="E11" s="24"/>
      <c r="F11" s="10"/>
    </row>
    <row r="12" spans="2:6" x14ac:dyDescent="0.3">
      <c r="B12" s="43" t="s">
        <v>31</v>
      </c>
      <c r="C12" s="43"/>
      <c r="D12" s="43"/>
      <c r="E12" s="11"/>
    </row>
    <row r="13" spans="2:6" x14ac:dyDescent="0.3">
      <c r="B13" s="24" t="s">
        <v>32</v>
      </c>
      <c r="C13" s="24"/>
      <c r="D13" s="11"/>
      <c r="E13" s="24" t="s">
        <v>4</v>
      </c>
      <c r="F13" s="12">
        <v>4894227.0599999987</v>
      </c>
    </row>
    <row r="14" spans="2:6" x14ac:dyDescent="0.3">
      <c r="B14" s="24" t="s">
        <v>33</v>
      </c>
      <c r="C14" s="24"/>
      <c r="D14" s="11"/>
      <c r="E14" s="13"/>
      <c r="F14" s="12">
        <v>1023099.33</v>
      </c>
    </row>
    <row r="15" spans="2:6" x14ac:dyDescent="0.3">
      <c r="B15" s="24" t="s">
        <v>34</v>
      </c>
      <c r="C15" s="24"/>
      <c r="D15" s="11"/>
      <c r="E15" s="13"/>
      <c r="F15" s="12">
        <v>155715.96</v>
      </c>
    </row>
    <row r="16" spans="2:6" x14ac:dyDescent="0.3">
      <c r="B16" s="24" t="s">
        <v>35</v>
      </c>
      <c r="C16" s="24"/>
      <c r="D16" s="11"/>
      <c r="E16" s="13"/>
      <c r="F16" s="12">
        <v>535420.03</v>
      </c>
    </row>
    <row r="17" spans="2:7" x14ac:dyDescent="0.3">
      <c r="B17" s="24" t="s">
        <v>36</v>
      </c>
      <c r="C17" s="24"/>
      <c r="D17" s="11"/>
      <c r="E17" s="13"/>
      <c r="F17" s="12">
        <v>212787.07</v>
      </c>
    </row>
    <row r="18" spans="2:7" x14ac:dyDescent="0.3">
      <c r="B18" s="24" t="s">
        <v>37</v>
      </c>
      <c r="C18" s="24"/>
      <c r="D18" s="11"/>
      <c r="E18" s="13"/>
      <c r="F18" s="12">
        <v>82888.180000000008</v>
      </c>
    </row>
    <row r="19" spans="2:7" x14ac:dyDescent="0.3">
      <c r="B19" s="24"/>
      <c r="C19" s="24"/>
      <c r="D19" s="11"/>
      <c r="E19" s="13"/>
      <c r="F19" s="14">
        <f>SUM(F13:F18)</f>
        <v>6904137.629999999</v>
      </c>
    </row>
    <row r="20" spans="2:7" x14ac:dyDescent="0.3">
      <c r="B20" s="43" t="s">
        <v>38</v>
      </c>
      <c r="C20" s="43"/>
      <c r="D20" s="43"/>
      <c r="E20" s="13"/>
    </row>
    <row r="21" spans="2:7" x14ac:dyDescent="0.3">
      <c r="B21" s="24" t="s">
        <v>39</v>
      </c>
      <c r="C21" s="24"/>
      <c r="D21" s="11"/>
      <c r="E21" s="13"/>
      <c r="F21" s="29">
        <v>2464422.79</v>
      </c>
    </row>
    <row r="22" spans="2:7" x14ac:dyDescent="0.3">
      <c r="B22" s="24" t="s">
        <v>37</v>
      </c>
      <c r="C22" s="24"/>
      <c r="D22" s="11"/>
      <c r="E22" s="13"/>
      <c r="F22" s="30">
        <v>85473.34</v>
      </c>
    </row>
    <row r="23" spans="2:7" x14ac:dyDescent="0.3">
      <c r="B23" s="24"/>
      <c r="C23" s="24"/>
      <c r="D23" s="11"/>
      <c r="E23" s="13"/>
      <c r="F23" s="29">
        <f>+F21+F22</f>
        <v>2549896.13</v>
      </c>
    </row>
    <row r="24" spans="2:7" x14ac:dyDescent="0.3">
      <c r="B24" s="24"/>
      <c r="C24" s="24"/>
      <c r="D24" s="11"/>
      <c r="E24" s="13"/>
    </row>
    <row r="25" spans="2:7" x14ac:dyDescent="0.3">
      <c r="B25" s="46" t="s">
        <v>40</v>
      </c>
      <c r="C25" s="46"/>
      <c r="D25" s="46"/>
      <c r="E25" s="13"/>
      <c r="F25" s="30">
        <v>613472.65</v>
      </c>
    </row>
    <row r="26" spans="2:7" x14ac:dyDescent="0.3">
      <c r="B26" s="43" t="s">
        <v>41</v>
      </c>
      <c r="C26" s="43"/>
      <c r="D26" s="43"/>
      <c r="E26" s="11"/>
      <c r="F26" s="31">
        <f>+F19-F23-F25</f>
        <v>3740768.8499999992</v>
      </c>
    </row>
    <row r="27" spans="2:7" x14ac:dyDescent="0.3">
      <c r="B27" s="25"/>
      <c r="C27" s="25"/>
      <c r="D27" s="11"/>
      <c r="E27" s="11"/>
    </row>
    <row r="28" spans="2:7" x14ac:dyDescent="0.3">
      <c r="B28" s="43" t="s">
        <v>42</v>
      </c>
      <c r="C28" s="43"/>
      <c r="D28" s="43"/>
      <c r="E28" s="13"/>
    </row>
    <row r="29" spans="2:7" x14ac:dyDescent="0.3">
      <c r="B29" s="24" t="s">
        <v>43</v>
      </c>
      <c r="C29" s="24"/>
      <c r="D29" s="11"/>
      <c r="E29" s="13"/>
      <c r="F29" s="12">
        <v>1376428.27</v>
      </c>
      <c r="G29" s="34"/>
    </row>
    <row r="30" spans="2:7" x14ac:dyDescent="0.3">
      <c r="B30" s="24" t="s">
        <v>44</v>
      </c>
      <c r="C30" s="24"/>
      <c r="D30" s="11"/>
      <c r="E30" s="13"/>
      <c r="F30" s="12">
        <v>945063.38</v>
      </c>
    </row>
    <row r="31" spans="2:7" x14ac:dyDescent="0.3">
      <c r="B31" s="24" t="s">
        <v>45</v>
      </c>
      <c r="C31" s="24"/>
      <c r="D31" s="11"/>
      <c r="E31" s="13"/>
      <c r="F31" s="12">
        <v>316023.82</v>
      </c>
    </row>
    <row r="32" spans="2:7" x14ac:dyDescent="0.3">
      <c r="B32" s="15" t="s">
        <v>46</v>
      </c>
      <c r="C32" s="15"/>
      <c r="D32" s="11"/>
      <c r="E32" s="13"/>
      <c r="F32" s="16">
        <f>+F29+F30+F31</f>
        <v>2637515.4699999997</v>
      </c>
    </row>
    <row r="33" spans="2:7" x14ac:dyDescent="0.3">
      <c r="B33" s="47" t="s">
        <v>47</v>
      </c>
      <c r="C33" s="47"/>
      <c r="D33" s="47"/>
      <c r="E33" s="11"/>
      <c r="F33" s="16">
        <f>+F26-F32</f>
        <v>1103253.3799999994</v>
      </c>
    </row>
    <row r="34" spans="2:7" x14ac:dyDescent="0.3">
      <c r="B34" s="24"/>
      <c r="C34" s="24"/>
      <c r="D34" s="11"/>
      <c r="E34" s="13"/>
      <c r="F34" s="12"/>
    </row>
    <row r="35" spans="2:7" x14ac:dyDescent="0.3">
      <c r="B35" s="24" t="s">
        <v>48</v>
      </c>
      <c r="C35" s="24"/>
      <c r="D35" s="11"/>
      <c r="E35" s="13"/>
      <c r="F35" s="12">
        <v>-31219.679999999993</v>
      </c>
    </row>
    <row r="36" spans="2:7" x14ac:dyDescent="0.3">
      <c r="B36" s="24"/>
      <c r="C36" s="24"/>
      <c r="D36" s="11"/>
      <c r="E36" s="13"/>
      <c r="F36" s="12"/>
    </row>
    <row r="37" spans="2:7" x14ac:dyDescent="0.3">
      <c r="B37" s="43" t="s">
        <v>49</v>
      </c>
      <c r="C37" s="43"/>
      <c r="D37" s="43"/>
      <c r="E37" s="11"/>
      <c r="F37" s="16">
        <f>+F33+F35</f>
        <v>1072033.6999999995</v>
      </c>
    </row>
    <row r="38" spans="2:7" x14ac:dyDescent="0.3">
      <c r="B38" s="44" t="s">
        <v>50</v>
      </c>
      <c r="C38" s="44"/>
      <c r="D38" s="44"/>
      <c r="E38" s="13"/>
      <c r="F38" s="16">
        <v>201946.07</v>
      </c>
    </row>
    <row r="39" spans="2:7" ht="15" thickBot="1" x14ac:dyDescent="0.35">
      <c r="B39" s="45" t="s">
        <v>51</v>
      </c>
      <c r="C39" s="45"/>
      <c r="D39" s="45"/>
      <c r="E39" s="25"/>
      <c r="F39" s="17">
        <f>+F37-F38</f>
        <v>870087.62999999942</v>
      </c>
      <c r="G39" s="32"/>
    </row>
    <row r="40" spans="2:7" ht="15" thickTop="1" x14ac:dyDescent="0.3">
      <c r="D40" s="18"/>
    </row>
    <row r="42" spans="2:7" ht="15" thickBot="1" x14ac:dyDescent="0.35">
      <c r="B42" s="19"/>
      <c r="C42" s="20"/>
      <c r="D42" s="20"/>
      <c r="E42" s="19"/>
      <c r="F42" s="21"/>
    </row>
    <row r="43" spans="2:7" x14ac:dyDescent="0.3">
      <c r="C43" s="1"/>
      <c r="D43" s="1"/>
      <c r="F43" s="22"/>
    </row>
    <row r="45" spans="2:7" x14ac:dyDescent="0.3">
      <c r="B45" s="8" t="s">
        <v>29</v>
      </c>
      <c r="D45" s="9"/>
      <c r="G45" s="33"/>
    </row>
    <row r="46" spans="2:7" ht="11.4" customHeight="1" x14ac:dyDescent="0.3">
      <c r="C46" s="1"/>
      <c r="D46" s="1"/>
    </row>
    <row r="47" spans="2:7" x14ac:dyDescent="0.3">
      <c r="C47" s="1"/>
      <c r="D47" s="1"/>
    </row>
    <row r="48" spans="2:7" x14ac:dyDescent="0.3">
      <c r="C48" s="1"/>
      <c r="D48" s="1"/>
    </row>
    <row r="49" spans="3:4" x14ac:dyDescent="0.3">
      <c r="C49" s="1"/>
      <c r="D49" s="1"/>
    </row>
    <row r="50" spans="3:4" x14ac:dyDescent="0.3">
      <c r="C50" s="1"/>
    </row>
  </sheetData>
  <mergeCells count="13">
    <mergeCell ref="B37:D37"/>
    <mergeCell ref="B38:D38"/>
    <mergeCell ref="B39:D39"/>
    <mergeCell ref="B20:D20"/>
    <mergeCell ref="B25:D25"/>
    <mergeCell ref="B26:D26"/>
    <mergeCell ref="B28:D28"/>
    <mergeCell ref="B33:D33"/>
    <mergeCell ref="B4:F4"/>
    <mergeCell ref="B5:F5"/>
    <mergeCell ref="B6:F6"/>
    <mergeCell ref="B7:F7"/>
    <mergeCell ref="B12:D12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2024-01-02T16:13:15Z</cp:lastPrinted>
  <dcterms:created xsi:type="dcterms:W3CDTF">2023-07-11T20:46:05Z</dcterms:created>
  <dcterms:modified xsi:type="dcterms:W3CDTF">2024-01-02T16:15:26Z</dcterms:modified>
</cp:coreProperties>
</file>