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2023\Carga de información BVS\Estados Financieros\"/>
    </mc:Choice>
  </mc:AlternateContent>
  <xr:revisionPtr revIDLastSave="0" documentId="13_ncr:1_{A1E2FCAF-814B-4B7F-9FDD-382193B32523}" xr6:coauthVersionLast="36" xr6:coauthVersionMax="47" xr10:uidLastSave="{00000000-0000-0000-0000-000000000000}"/>
  <bookViews>
    <workbookView xWindow="0" yWindow="0" windowWidth="20490" windowHeight="5385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C9" i="1" l="1"/>
  <c r="C18" i="2"/>
  <c r="C42" i="1" l="1"/>
  <c r="C19" i="1"/>
  <c r="C45" i="2" l="1"/>
  <c r="C33" i="2"/>
  <c r="C29" i="2"/>
  <c r="C25" i="2"/>
  <c r="C15" i="2"/>
  <c r="C11" i="2"/>
  <c r="C32" i="2" l="1"/>
  <c r="C10" i="2"/>
  <c r="C24" i="2"/>
  <c r="C43" i="2" s="1"/>
  <c r="C13" i="1"/>
  <c r="C24" i="1"/>
  <c r="C30" i="1"/>
  <c r="C44" i="2" l="1"/>
  <c r="C47" i="2" s="1"/>
  <c r="C35" i="1"/>
  <c r="C23" i="1"/>
  <c r="C36" i="1" l="1"/>
  <c r="C46" i="1" l="1"/>
  <c r="C47" i="1" l="1"/>
</calcChain>
</file>

<file path=xl/sharedStrings.xml><?xml version="1.0" encoding="utf-8"?>
<sst xmlns="http://schemas.openxmlformats.org/spreadsheetml/2006/main" count="85" uniqueCount="80">
  <si>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</si>
  <si>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</si>
  <si>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</si>
  <si>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</si>
  <si>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</si>
  <si>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</si>
  <si>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</si>
  <si>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</si>
  <si>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</si>
  <si>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</si>
  <si>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</si>
  <si>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</si>
  <si>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</si>
  <si>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</si>
  <si>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</si>
  <si>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</si>
  <si>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</si>
  <si>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</si>
  <si>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</si>
  <si>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</si>
  <si>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</si>
  <si>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</si>
  <si>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</si>
  <si>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</si>
  <si>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</si>
  <si>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</si>
  <si>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</si>
  <si>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</si>
  <si>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</si>
  <si>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</si>
  <si>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</si>
  <si>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</si>
  <si>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</si>
  <si>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</si>
  <si>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</si>
  <si>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</si>
  <si>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</si>
  <si>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</si>
  <si>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</si>
  <si>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</si>
  <si>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</si>
  <si>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</si>
  <si>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</si>
  <si>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</si>
  <si>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</si>
  <si>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</si>
  <si>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</si>
  <si>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</si>
  <si>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</si>
  <si>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</si>
  <si>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</si>
  <si>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</si>
  <si>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</si>
  <si>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</si>
  <si>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</si>
  <si>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</si>
  <si>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</si>
  <si>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</si>
  <si>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</si>
  <si>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</si>
  <si>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</si>
  <si>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</si>
  <si>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</si>
  <si>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</si>
  <si>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</si>
  <si>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</si>
  <si>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</si>
  <si>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</si>
  <si>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</si>
  <si>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</si>
  <si>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</si>
  <si>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</si>
  <si>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</si>
  <si>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>(Expresado en Dólares de EE.UU.)</t>
  </si>
  <si>
    <t>UTILIDAD NETA</t>
  </si>
  <si>
    <t>MULTI INVERSIONES MI BANCO</t>
  </si>
  <si>
    <t>Rubros</t>
  </si>
  <si>
    <t xml:space="preserve">   Castigos de Activos de Intermediación</t>
  </si>
  <si>
    <t>BALANCE DE SITUACIÓN GENERAL AL 30 DE NOVIEMBRE DE 2023</t>
  </si>
  <si>
    <t>ESTADO DE RESULTADOS DEL 01 DE ENERO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</si>
</sst>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-&quot;$&quot;* #,##0_-;\-&quot;$&quot;* #,##0_-;_-&quot;$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7" fontId="2" fillId="0" borderId="0" xfId="0" applyNumberFormat="1" applyFont="1"/>
    <xf numFmtId="167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11" fillId="2" borderId="0" xfId="2" applyNumberFormat="1" applyFont="1" applyFill="1" applyBorder="1"/>
    <xf numFmtId="164" fontId="12" fillId="2" borderId="0" xfId="2" applyNumberFormat="1" applyFont="1" applyFill="1" applyBorder="1"/>
    <xf numFmtId="166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7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167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4" fontId="2" fillId="0" borderId="0" xfId="4" applyFont="1"/>
    <xf numFmtId="168" fontId="2" fillId="0" borderId="0" xfId="4" applyNumberFormat="1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_Cuadros EF" xfId="3" xr:uid="{5A999F71-760D-4AA3-AE6E-FFC082B211C5}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E57"/>
  <sheetViews>
    <sheetView showGridLines="0" tabSelected="1" topLeftCell="A7" zoomScaleNormal="100" workbookViewId="0">
      <selection activeCell="E12" sqref="E12"/>
    </sheetView>
  </sheetViews>
  <sheetFormatPr baseColWidth="10" defaultColWidth="11.42578125" defaultRowHeight="12.75" x14ac:dyDescent="0.2"/>
  <cols>
    <col min="1" max="1" width="7" style="2" customWidth="1"/>
    <col min="2" max="2" width="43" style="2" customWidth="1"/>
    <col min="3" max="3" width="21.28515625" style="2" customWidth="1"/>
    <col min="4" max="4" width="15.42578125" style="2" bestFit="1" customWidth="1"/>
    <col min="5" max="5" width="13.42578125" style="2" bestFit="1" customWidth="1"/>
    <col min="6" max="16384" width="11.42578125" style="2"/>
  </cols>
  <sheetData>
    <row r="1" spans="1:3" x14ac:dyDescent="0.2">
      <c r="A1" s="1"/>
    </row>
    <row r="2" spans="1:3" ht="15.75" x14ac:dyDescent="0.2">
      <c r="B2" s="37"/>
      <c r="C2" s="37"/>
    </row>
    <row r="3" spans="1:3" ht="15.75" x14ac:dyDescent="0.2">
      <c r="B3" s="3"/>
      <c r="C3" s="3"/>
    </row>
    <row r="4" spans="1:3" ht="15.75" x14ac:dyDescent="0.2">
      <c r="B4" s="3"/>
      <c r="C4" s="3"/>
    </row>
    <row r="5" spans="1:3" ht="15.75" x14ac:dyDescent="0.2">
      <c r="B5" s="32" t="s">
        <v>75</v>
      </c>
      <c r="C5" s="3"/>
    </row>
    <row r="6" spans="1:3" ht="18" customHeight="1" x14ac:dyDescent="0.25">
      <c r="A6" s="4"/>
      <c r="B6" s="37" t="s">
        <v>78</v>
      </c>
      <c r="C6" s="37"/>
    </row>
    <row r="7" spans="1:3" ht="15.75" x14ac:dyDescent="0.25">
      <c r="A7" s="4"/>
      <c r="B7" s="38" t="s">
        <v>73</v>
      </c>
      <c r="C7" s="39"/>
    </row>
    <row r="8" spans="1:3" ht="15.75" x14ac:dyDescent="0.25">
      <c r="A8" s="4"/>
      <c r="B8" s="29" t="s">
        <v>76</v>
      </c>
      <c r="C8" s="33">
        <v>45260</v>
      </c>
    </row>
    <row r="9" spans="1:3" ht="15.75" x14ac:dyDescent="0.25">
      <c r="A9" s="4"/>
      <c r="B9" s="6" t="s">
        <v>0</v>
      </c>
      <c r="C9" s="15">
        <f>SUM(C10:C12)</f>
        <v>401912249.58000004</v>
      </c>
    </row>
    <row r="10" spans="1:3" x14ac:dyDescent="0.2">
      <c r="A10" s="5"/>
      <c r="B10" s="7" t="s">
        <v>1</v>
      </c>
      <c r="C10" s="14">
        <v>52634106.729999997</v>
      </c>
    </row>
    <row r="11" spans="1:3" x14ac:dyDescent="0.2">
      <c r="A11" s="5"/>
      <c r="B11" s="7" t="s">
        <v>2</v>
      </c>
      <c r="C11" s="14">
        <v>93859.18</v>
      </c>
    </row>
    <row r="12" spans="1:3" x14ac:dyDescent="0.2">
      <c r="A12" s="5"/>
      <c r="B12" s="7" t="s">
        <v>3</v>
      </c>
      <c r="C12" s="14">
        <v>349184283.67000002</v>
      </c>
    </row>
    <row r="13" spans="1:3" x14ac:dyDescent="0.2">
      <c r="A13" s="5"/>
      <c r="B13" s="6" t="s">
        <v>4</v>
      </c>
      <c r="C13" s="15">
        <f>SUM(C14:C18)</f>
        <v>6254274.2000000002</v>
      </c>
    </row>
    <row r="14" spans="1:3" x14ac:dyDescent="0.2">
      <c r="A14" s="5"/>
      <c r="B14" s="7" t="s">
        <v>5</v>
      </c>
      <c r="C14" s="14">
        <v>0</v>
      </c>
    </row>
    <row r="15" spans="1:3" x14ac:dyDescent="0.2">
      <c r="A15" s="5"/>
      <c r="B15" s="7" t="s">
        <v>6</v>
      </c>
      <c r="C15" s="14">
        <v>15087.67</v>
      </c>
    </row>
    <row r="16" spans="1:3" x14ac:dyDescent="0.2">
      <c r="A16" s="5"/>
      <c r="B16" s="9" t="s">
        <v>7</v>
      </c>
      <c r="C16" s="14">
        <v>2651552.4700000002</v>
      </c>
    </row>
    <row r="17" spans="1:5" x14ac:dyDescent="0.2">
      <c r="A17" s="5"/>
      <c r="B17" s="7" t="s">
        <v>8</v>
      </c>
      <c r="C17" s="14">
        <v>1646334.0599999998</v>
      </c>
    </row>
    <row r="18" spans="1:5" x14ac:dyDescent="0.2">
      <c r="A18" s="5"/>
      <c r="B18" s="7" t="s">
        <v>9</v>
      </c>
      <c r="C18" s="14">
        <v>1941300</v>
      </c>
    </row>
    <row r="19" spans="1:5" x14ac:dyDescent="0.2">
      <c r="A19" s="10"/>
      <c r="B19" s="6" t="s">
        <v>10</v>
      </c>
      <c r="C19" s="15">
        <f>SUM(C20:C22)</f>
        <v>14152779.919999998</v>
      </c>
    </row>
    <row r="20" spans="1:5" x14ac:dyDescent="0.2">
      <c r="A20" s="10"/>
      <c r="B20" s="7" t="s">
        <v>11</v>
      </c>
      <c r="C20" s="14">
        <v>1742336.19</v>
      </c>
      <c r="E20" s="34"/>
    </row>
    <row r="21" spans="1:5" x14ac:dyDescent="0.2">
      <c r="A21" s="5"/>
      <c r="B21" s="7" t="s">
        <v>12</v>
      </c>
      <c r="C21" s="14">
        <v>11758833.729999999</v>
      </c>
      <c r="E21" s="34"/>
    </row>
    <row r="22" spans="1:5" x14ac:dyDescent="0.2">
      <c r="A22" s="10"/>
      <c r="B22" s="7" t="s">
        <v>13</v>
      </c>
      <c r="C22" s="14">
        <v>651610</v>
      </c>
      <c r="E22" s="34"/>
    </row>
    <row r="23" spans="1:5" ht="16.5" thickBot="1" x14ac:dyDescent="0.3">
      <c r="A23" s="4"/>
      <c r="B23" s="11" t="s">
        <v>14</v>
      </c>
      <c r="C23" s="28">
        <f>C9+C13+C19</f>
        <v>422319303.70000005</v>
      </c>
      <c r="D23" s="35"/>
    </row>
    <row r="24" spans="1:5" ht="16.5" thickTop="1" x14ac:dyDescent="0.25">
      <c r="A24" s="4"/>
      <c r="B24" s="6" t="s">
        <v>15</v>
      </c>
      <c r="C24" s="15">
        <f>SUM(C25:C29)</f>
        <v>354534433.14000005</v>
      </c>
    </row>
    <row r="25" spans="1:5" x14ac:dyDescent="0.2">
      <c r="A25" s="10"/>
      <c r="B25" s="7" t="s">
        <v>16</v>
      </c>
      <c r="C25" s="14">
        <v>280639222.41000003</v>
      </c>
    </row>
    <row r="26" spans="1:5" x14ac:dyDescent="0.2">
      <c r="A26" s="10"/>
      <c r="B26" s="7" t="s">
        <v>17</v>
      </c>
      <c r="C26" s="14">
        <v>68739375.799999997</v>
      </c>
    </row>
    <row r="27" spans="1:5" x14ac:dyDescent="0.2">
      <c r="A27" s="10"/>
      <c r="B27" s="7" t="s">
        <v>18</v>
      </c>
      <c r="C27" s="14">
        <v>0</v>
      </c>
    </row>
    <row r="28" spans="1:5" x14ac:dyDescent="0.2">
      <c r="B28" s="7" t="s">
        <v>19</v>
      </c>
      <c r="C28" s="14">
        <v>5155834.93</v>
      </c>
    </row>
    <row r="29" spans="1:5" x14ac:dyDescent="0.2">
      <c r="A29" s="12"/>
      <c r="B29" s="7" t="s">
        <v>20</v>
      </c>
      <c r="C29" s="14">
        <v>0</v>
      </c>
    </row>
    <row r="30" spans="1:5" x14ac:dyDescent="0.2">
      <c r="A30" s="10"/>
      <c r="B30" s="6" t="s">
        <v>21</v>
      </c>
      <c r="C30" s="15">
        <f>SUM(C31:C34)</f>
        <v>8860533.0500000007</v>
      </c>
    </row>
    <row r="31" spans="1:5" x14ac:dyDescent="0.2">
      <c r="A31" s="10"/>
      <c r="B31" s="7" t="s">
        <v>22</v>
      </c>
      <c r="C31" s="14">
        <v>7657388.2699999996</v>
      </c>
    </row>
    <row r="32" spans="1:5" x14ac:dyDescent="0.2">
      <c r="A32" s="10"/>
      <c r="B32" s="7" t="s">
        <v>23</v>
      </c>
      <c r="C32" s="14">
        <v>172855.82</v>
      </c>
    </row>
    <row r="33" spans="1:4" x14ac:dyDescent="0.2">
      <c r="A33" s="10"/>
      <c r="B33" s="7" t="s">
        <v>24</v>
      </c>
      <c r="C33" s="14">
        <v>916334.22</v>
      </c>
    </row>
    <row r="34" spans="1:4" x14ac:dyDescent="0.2">
      <c r="A34" s="10"/>
      <c r="B34" s="7" t="s">
        <v>25</v>
      </c>
      <c r="C34" s="14">
        <v>113954.74</v>
      </c>
    </row>
    <row r="35" spans="1:4" x14ac:dyDescent="0.2">
      <c r="A35" s="10"/>
      <c r="B35" s="6" t="s">
        <v>26</v>
      </c>
      <c r="C35" s="15">
        <f>C24+C30</f>
        <v>363394966.19000006</v>
      </c>
    </row>
    <row r="36" spans="1:4" ht="15.75" x14ac:dyDescent="0.25">
      <c r="A36" s="4"/>
      <c r="B36" s="6" t="s">
        <v>27</v>
      </c>
      <c r="C36" s="15">
        <f>SUM(C37:C41)</f>
        <v>57422604.200000003</v>
      </c>
    </row>
    <row r="37" spans="1:4" x14ac:dyDescent="0.2">
      <c r="A37" s="10"/>
      <c r="B37" s="7" t="s">
        <v>28</v>
      </c>
      <c r="C37" s="14">
        <v>17032772.550000001</v>
      </c>
    </row>
    <row r="38" spans="1:4" x14ac:dyDescent="0.2">
      <c r="A38" s="10"/>
      <c r="B38" s="7" t="s">
        <v>29</v>
      </c>
      <c r="C38" s="14">
        <v>2042.45</v>
      </c>
    </row>
    <row r="39" spans="1:4" x14ac:dyDescent="0.2">
      <c r="A39" s="10"/>
      <c r="B39" s="7" t="s">
        <v>30</v>
      </c>
      <c r="C39" s="14">
        <v>34022530.039999999</v>
      </c>
    </row>
    <row r="40" spans="1:4" x14ac:dyDescent="0.2">
      <c r="A40" s="10"/>
      <c r="B40" s="7" t="s">
        <v>31</v>
      </c>
      <c r="C40" s="14">
        <v>0</v>
      </c>
    </row>
    <row r="41" spans="1:4" x14ac:dyDescent="0.2">
      <c r="A41" s="10"/>
      <c r="B41" s="2" t="s">
        <v>32</v>
      </c>
      <c r="C41" s="14">
        <v>6365259.1600000076</v>
      </c>
    </row>
    <row r="42" spans="1:4" x14ac:dyDescent="0.2">
      <c r="A42" s="10"/>
      <c r="B42" s="6" t="s">
        <v>33</v>
      </c>
      <c r="C42" s="15">
        <f>SUM(C43:C45)</f>
        <v>1501733.31</v>
      </c>
    </row>
    <row r="43" spans="1:4" x14ac:dyDescent="0.2">
      <c r="A43" s="10"/>
      <c r="B43" s="7" t="s">
        <v>34</v>
      </c>
      <c r="C43" s="14">
        <v>1497733.31</v>
      </c>
    </row>
    <row r="44" spans="1:4" x14ac:dyDescent="0.2">
      <c r="A44" s="10"/>
      <c r="B44" s="7" t="s">
        <v>35</v>
      </c>
      <c r="C44" s="14">
        <v>4000</v>
      </c>
    </row>
    <row r="45" spans="1:4" x14ac:dyDescent="0.2">
      <c r="A45" s="10"/>
      <c r="B45" s="7" t="s">
        <v>24</v>
      </c>
      <c r="C45" s="14">
        <v>0</v>
      </c>
    </row>
    <row r="46" spans="1:4" ht="15" x14ac:dyDescent="0.25">
      <c r="A46" s="10"/>
      <c r="B46" s="11" t="s">
        <v>36</v>
      </c>
      <c r="C46" s="15">
        <f>C36+C42</f>
        <v>58924337.510000005</v>
      </c>
    </row>
    <row r="47" spans="1:4" ht="16.5" thickBot="1" x14ac:dyDescent="0.3">
      <c r="A47" s="4"/>
      <c r="B47" s="11" t="s">
        <v>37</v>
      </c>
      <c r="C47" s="28">
        <f>C35+C46</f>
        <v>422319303.70000005</v>
      </c>
      <c r="D47" s="35"/>
    </row>
    <row r="48" spans="1:4" ht="16.5" thickTop="1" x14ac:dyDescent="0.25">
      <c r="A48" s="4"/>
      <c r="B48" s="11"/>
      <c r="C48" s="16"/>
    </row>
    <row r="49" spans="2:3" ht="15.75" x14ac:dyDescent="0.2">
      <c r="B49" s="36"/>
      <c r="C49" s="36"/>
    </row>
    <row r="50" spans="2:3" x14ac:dyDescent="0.2">
      <c r="C50" s="23"/>
    </row>
    <row r="51" spans="2:3" x14ac:dyDescent="0.2">
      <c r="C51" s="24"/>
    </row>
    <row r="52" spans="2:3" x14ac:dyDescent="0.2">
      <c r="C52" s="13"/>
    </row>
    <row r="53" spans="2:3" x14ac:dyDescent="0.2">
      <c r="C53" s="20"/>
    </row>
    <row r="54" spans="2:3" x14ac:dyDescent="0.2">
      <c r="C54" s="25"/>
    </row>
    <row r="55" spans="2:3" x14ac:dyDescent="0.2">
      <c r="C55" s="26"/>
    </row>
    <row r="56" spans="2:3" x14ac:dyDescent="0.2">
      <c r="C56" s="13"/>
    </row>
    <row r="57" spans="2:3" x14ac:dyDescent="0.2">
      <c r="C57" s="27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7"/>
  <sheetViews>
    <sheetView showGridLines="0" zoomScaleNormal="100" workbookViewId="0">
      <selection activeCell="C9" sqref="C9"/>
    </sheetView>
  </sheetViews>
  <sheetFormatPr baseColWidth="10" defaultColWidth="11.42578125" defaultRowHeight="12.75" x14ac:dyDescent="0.2"/>
  <cols>
    <col min="1" max="1" width="7" style="2" customWidth="1"/>
    <col min="2" max="2" width="41.5703125" style="2" customWidth="1"/>
    <col min="3" max="3" width="31.7109375" style="2" customWidth="1"/>
    <col min="4" max="4" width="11.42578125" style="2" customWidth="1"/>
    <col min="5" max="16384" width="11.42578125" style="2"/>
  </cols>
  <sheetData>
    <row r="1" spans="1:4" x14ac:dyDescent="0.2">
      <c r="A1" s="1"/>
    </row>
    <row r="2" spans="1:4" ht="15.75" x14ac:dyDescent="0.2">
      <c r="B2" s="37"/>
      <c r="C2" s="37"/>
    </row>
    <row r="3" spans="1:4" ht="15.75" x14ac:dyDescent="0.2">
      <c r="B3" s="3"/>
      <c r="C3" s="3"/>
    </row>
    <row r="4" spans="1:4" ht="15.75" x14ac:dyDescent="0.2">
      <c r="B4" s="3"/>
      <c r="C4" s="3"/>
    </row>
    <row r="5" spans="1:4" ht="15.75" x14ac:dyDescent="0.2">
      <c r="B5" s="32" t="s">
        <v>75</v>
      </c>
      <c r="C5" s="3"/>
    </row>
    <row r="6" spans="1:4" ht="15.75" x14ac:dyDescent="0.2">
      <c r="B6" s="36"/>
      <c r="C6" s="36"/>
    </row>
    <row r="7" spans="1:4" ht="15.75" customHeight="1" x14ac:dyDescent="0.25">
      <c r="A7" s="18"/>
      <c r="B7" s="37" t="s">
        <v>79</v>
      </c>
      <c r="C7" s="37"/>
      <c r="D7" s="17"/>
    </row>
    <row r="8" spans="1:4" ht="15.75" x14ac:dyDescent="0.25">
      <c r="A8" s="18"/>
      <c r="B8" s="38" t="s">
        <v>73</v>
      </c>
      <c r="C8" s="39"/>
    </row>
    <row r="9" spans="1:4" ht="15.75" x14ac:dyDescent="0.25">
      <c r="A9" s="18"/>
      <c r="B9" s="29" t="s">
        <v>76</v>
      </c>
      <c r="C9" s="33">
        <v>45260</v>
      </c>
    </row>
    <row r="10" spans="1:4" ht="15.75" x14ac:dyDescent="0.25">
      <c r="A10" s="18"/>
      <c r="B10" s="6" t="s">
        <v>38</v>
      </c>
      <c r="C10" s="15">
        <f>C11+C15+C18</f>
        <v>39537449.250000007</v>
      </c>
      <c r="D10" s="19"/>
    </row>
    <row r="11" spans="1:4" ht="15" x14ac:dyDescent="0.25">
      <c r="A11" s="10"/>
      <c r="B11" s="6" t="s">
        <v>39</v>
      </c>
      <c r="C11" s="30">
        <f>SUM(C12:C14)</f>
        <v>37255567.57</v>
      </c>
      <c r="D11" s="21"/>
    </row>
    <row r="12" spans="1:4" ht="15" x14ac:dyDescent="0.25">
      <c r="A12" s="10"/>
      <c r="B12" s="7" t="s">
        <v>40</v>
      </c>
      <c r="C12" s="14">
        <v>36150478.280000001</v>
      </c>
      <c r="D12" s="21"/>
    </row>
    <row r="13" spans="1:4" ht="15" x14ac:dyDescent="0.25">
      <c r="A13" s="10"/>
      <c r="B13" s="7" t="s">
        <v>41</v>
      </c>
      <c r="C13" s="14">
        <v>87660.76</v>
      </c>
      <c r="D13" s="21"/>
    </row>
    <row r="14" spans="1:4" ht="15" x14ac:dyDescent="0.25">
      <c r="A14" s="10"/>
      <c r="B14" s="7" t="s">
        <v>42</v>
      </c>
      <c r="C14" s="14">
        <v>1017428.53</v>
      </c>
      <c r="D14" s="21"/>
    </row>
    <row r="15" spans="1:4" ht="15" x14ac:dyDescent="0.25">
      <c r="A15" s="10"/>
      <c r="B15" s="6" t="s">
        <v>43</v>
      </c>
      <c r="C15" s="30">
        <f>SUM(C16:C17)</f>
        <v>214001.34</v>
      </c>
      <c r="D15" s="21"/>
    </row>
    <row r="16" spans="1:4" ht="15" x14ac:dyDescent="0.25">
      <c r="A16" s="10"/>
      <c r="B16" s="7" t="s">
        <v>44</v>
      </c>
      <c r="C16" s="14">
        <v>0</v>
      </c>
      <c r="D16" s="21"/>
    </row>
    <row r="17" spans="1:4" ht="15" x14ac:dyDescent="0.25">
      <c r="A17" s="10"/>
      <c r="B17" s="7" t="s">
        <v>45</v>
      </c>
      <c r="C17" s="14">
        <v>214001.34</v>
      </c>
      <c r="D17" s="21"/>
    </row>
    <row r="18" spans="1:4" ht="15" x14ac:dyDescent="0.25">
      <c r="A18" s="10"/>
      <c r="B18" s="6" t="s">
        <v>46</v>
      </c>
      <c r="C18" s="30">
        <f>SUM(C19:C23)</f>
        <v>2067880.34</v>
      </c>
      <c r="D18" s="21"/>
    </row>
    <row r="19" spans="1:4" ht="15" x14ac:dyDescent="0.25">
      <c r="A19" s="10"/>
      <c r="B19" s="7" t="s">
        <v>47</v>
      </c>
      <c r="C19" s="14">
        <v>1710537.51</v>
      </c>
      <c r="D19" s="21"/>
    </row>
    <row r="20" spans="1:4" ht="15" x14ac:dyDescent="0.25">
      <c r="A20" s="10"/>
      <c r="B20" s="7" t="s">
        <v>48</v>
      </c>
      <c r="C20" s="14">
        <v>136666.47</v>
      </c>
      <c r="D20" s="21"/>
    </row>
    <row r="21" spans="1:4" ht="15" x14ac:dyDescent="0.25">
      <c r="A21" s="10"/>
      <c r="B21" s="7" t="s">
        <v>49</v>
      </c>
      <c r="C21" s="14">
        <v>205100</v>
      </c>
      <c r="D21" s="21"/>
    </row>
    <row r="22" spans="1:4" ht="15" x14ac:dyDescent="0.25">
      <c r="B22" s="7" t="s">
        <v>50</v>
      </c>
      <c r="C22" s="14">
        <v>0</v>
      </c>
      <c r="D22" s="21"/>
    </row>
    <row r="23" spans="1:4" ht="15" x14ac:dyDescent="0.25">
      <c r="A23" s="10"/>
      <c r="B23" s="7" t="s">
        <v>51</v>
      </c>
      <c r="C23" s="14">
        <v>15576.36</v>
      </c>
      <c r="D23" s="21"/>
    </row>
    <row r="24" spans="1:4" ht="15.75" x14ac:dyDescent="0.25">
      <c r="A24" s="18"/>
      <c r="B24" s="6" t="s">
        <v>52</v>
      </c>
      <c r="C24" s="15">
        <f>C25+C29</f>
        <v>20474665.359999999</v>
      </c>
      <c r="D24" s="22"/>
    </row>
    <row r="25" spans="1:4" ht="15" x14ac:dyDescent="0.25">
      <c r="A25" s="10"/>
      <c r="B25" s="6" t="s">
        <v>53</v>
      </c>
      <c r="C25" s="30">
        <f>SUM(C26:C28)</f>
        <v>19813633</v>
      </c>
      <c r="D25" s="21"/>
    </row>
    <row r="26" spans="1:4" ht="15" x14ac:dyDescent="0.25">
      <c r="A26" s="10"/>
      <c r="B26" s="7" t="s">
        <v>54</v>
      </c>
      <c r="C26" s="14">
        <v>16419504.220000001</v>
      </c>
      <c r="D26" s="21"/>
    </row>
    <row r="27" spans="1:4" ht="15" x14ac:dyDescent="0.25">
      <c r="A27" s="10"/>
      <c r="B27" s="7" t="s">
        <v>55</v>
      </c>
      <c r="C27" s="14">
        <v>2187615.11</v>
      </c>
      <c r="D27" s="21"/>
    </row>
    <row r="28" spans="1:4" ht="15" x14ac:dyDescent="0.25">
      <c r="B28" s="12" t="s">
        <v>77</v>
      </c>
      <c r="C28" s="14">
        <v>1206513.67</v>
      </c>
      <c r="D28" s="21"/>
    </row>
    <row r="29" spans="1:4" ht="15" x14ac:dyDescent="0.25">
      <c r="A29" s="10"/>
      <c r="B29" s="6" t="s">
        <v>56</v>
      </c>
      <c r="C29" s="30">
        <f>SUM(C30:C31)</f>
        <v>661032.36</v>
      </c>
      <c r="D29" s="21"/>
    </row>
    <row r="30" spans="1:4" ht="15" x14ac:dyDescent="0.25">
      <c r="A30" s="10"/>
      <c r="B30" s="7" t="s">
        <v>57</v>
      </c>
      <c r="C30" s="14">
        <v>569338.86</v>
      </c>
      <c r="D30" s="21"/>
    </row>
    <row r="31" spans="1:4" ht="15" x14ac:dyDescent="0.25">
      <c r="A31" s="10"/>
      <c r="B31" s="7" t="s">
        <v>58</v>
      </c>
      <c r="C31" s="14">
        <v>91693.5</v>
      </c>
      <c r="D31" s="21"/>
    </row>
    <row r="32" spans="1:4" ht="15.75" x14ac:dyDescent="0.25">
      <c r="A32" s="18"/>
      <c r="B32" s="6" t="s">
        <v>59</v>
      </c>
      <c r="C32" s="15">
        <f>+C33+C37</f>
        <v>10453404.4</v>
      </c>
      <c r="D32" s="22"/>
    </row>
    <row r="33" spans="1:4" ht="15" x14ac:dyDescent="0.25">
      <c r="A33" s="10"/>
      <c r="B33" s="6" t="s">
        <v>60</v>
      </c>
      <c r="C33" s="30">
        <f>SUM(C34:C36)</f>
        <v>10014809.810000001</v>
      </c>
      <c r="D33" s="21"/>
    </row>
    <row r="34" spans="1:4" ht="15" x14ac:dyDescent="0.25">
      <c r="A34" s="10"/>
      <c r="B34" s="7" t="s">
        <v>61</v>
      </c>
      <c r="C34" s="14">
        <v>4938592.54</v>
      </c>
      <c r="D34" s="21"/>
    </row>
    <row r="35" spans="1:4" ht="15" x14ac:dyDescent="0.25">
      <c r="A35" s="10"/>
      <c r="B35" s="7" t="s">
        <v>62</v>
      </c>
      <c r="C35" s="14">
        <v>4426926.83</v>
      </c>
      <c r="D35" s="21"/>
    </row>
    <row r="36" spans="1:4" ht="15" x14ac:dyDescent="0.25">
      <c r="A36" s="10"/>
      <c r="B36" s="7" t="s">
        <v>63</v>
      </c>
      <c r="C36" s="14">
        <v>649290.43999999994</v>
      </c>
      <c r="D36" s="21"/>
    </row>
    <row r="37" spans="1:4" ht="15" x14ac:dyDescent="0.25">
      <c r="A37" s="10"/>
      <c r="B37" s="6" t="s">
        <v>64</v>
      </c>
      <c r="C37" s="30">
        <f>SUM(C38:C42)</f>
        <v>438594.59</v>
      </c>
      <c r="D37" s="21"/>
    </row>
    <row r="38" spans="1:4" ht="15" x14ac:dyDescent="0.25">
      <c r="A38" s="10"/>
      <c r="B38" s="7" t="s">
        <v>65</v>
      </c>
      <c r="C38" s="14">
        <v>4855.9399999999996</v>
      </c>
      <c r="D38" s="21"/>
    </row>
    <row r="39" spans="1:4" ht="15" x14ac:dyDescent="0.25">
      <c r="A39" s="10"/>
      <c r="B39" s="7" t="s">
        <v>66</v>
      </c>
      <c r="C39" s="14">
        <v>0</v>
      </c>
      <c r="D39" s="21"/>
    </row>
    <row r="40" spans="1:4" ht="15" x14ac:dyDescent="0.25">
      <c r="A40" s="10"/>
      <c r="B40" s="9" t="s">
        <v>67</v>
      </c>
      <c r="C40" s="14">
        <v>0</v>
      </c>
      <c r="D40" s="21"/>
    </row>
    <row r="41" spans="1:4" ht="15" x14ac:dyDescent="0.25">
      <c r="A41" s="10"/>
      <c r="B41" s="9" t="s">
        <v>68</v>
      </c>
      <c r="C41" s="14">
        <v>0</v>
      </c>
      <c r="D41" s="21"/>
    </row>
    <row r="42" spans="1:4" ht="15" x14ac:dyDescent="0.25">
      <c r="A42" s="10"/>
      <c r="B42" s="7" t="s">
        <v>51</v>
      </c>
      <c r="C42" s="14">
        <v>433738.65</v>
      </c>
      <c r="D42" s="21"/>
    </row>
    <row r="43" spans="1:4" ht="15" x14ac:dyDescent="0.25">
      <c r="A43" s="10"/>
      <c r="B43" s="6" t="s">
        <v>69</v>
      </c>
      <c r="C43" s="30">
        <f>C11+C15-C24-C33</f>
        <v>6980093.7400000039</v>
      </c>
      <c r="D43" s="21"/>
    </row>
    <row r="44" spans="1:4" ht="15" x14ac:dyDescent="0.25">
      <c r="A44" s="10"/>
      <c r="B44" s="6" t="s">
        <v>70</v>
      </c>
      <c r="C44" s="30">
        <f>+C10-C24-C32</f>
        <v>8609379.4900000077</v>
      </c>
      <c r="D44" s="21"/>
    </row>
    <row r="45" spans="1:4" ht="15" x14ac:dyDescent="0.25">
      <c r="A45" s="10"/>
      <c r="B45" s="6" t="s">
        <v>71</v>
      </c>
      <c r="C45" s="30">
        <f>SUM(C46)</f>
        <v>2244120.33</v>
      </c>
      <c r="D45" s="21"/>
    </row>
    <row r="46" spans="1:4" ht="15" x14ac:dyDescent="0.25">
      <c r="A46" s="10"/>
      <c r="B46" s="7" t="s">
        <v>72</v>
      </c>
      <c r="C46" s="14">
        <v>2244120.33</v>
      </c>
      <c r="D46" s="21"/>
    </row>
    <row r="47" spans="1:4" ht="15.75" x14ac:dyDescent="0.25">
      <c r="A47" s="18"/>
      <c r="B47" s="6" t="s">
        <v>74</v>
      </c>
      <c r="C47" s="31">
        <f>+C44-C46</f>
        <v>6365259.1600000076</v>
      </c>
      <c r="D47" s="22"/>
    </row>
    <row r="48" spans="1:4" ht="15.75" x14ac:dyDescent="0.25">
      <c r="A48" s="18"/>
      <c r="B48" s="7"/>
      <c r="C48" s="8"/>
      <c r="D48" s="22"/>
    </row>
    <row r="49" spans="3:3" x14ac:dyDescent="0.2">
      <c r="C49" s="20"/>
    </row>
    <row r="50" spans="3:3" x14ac:dyDescent="0.2">
      <c r="C50" s="23"/>
    </row>
    <row r="51" spans="3:3" x14ac:dyDescent="0.2">
      <c r="C51" s="24"/>
    </row>
    <row r="52" spans="3:3" x14ac:dyDescent="0.2">
      <c r="C52" s="13"/>
    </row>
    <row r="53" spans="3:3" x14ac:dyDescent="0.2">
      <c r="C53" s="20"/>
    </row>
    <row r="54" spans="3:3" x14ac:dyDescent="0.2">
      <c r="C54" s="25"/>
    </row>
    <row r="55" spans="3:3" x14ac:dyDescent="0.2">
      <c r="C55" s="26"/>
    </row>
    <row r="56" spans="3:3" x14ac:dyDescent="0.2">
      <c r="C56" s="13"/>
    </row>
    <row r="57" spans="3:3" x14ac:dyDescent="0.2">
      <c r="C57" s="27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Johanna Santos</cp:lastModifiedBy>
  <cp:lastPrinted>2023-04-17T21:54:17Z</cp:lastPrinted>
  <dcterms:created xsi:type="dcterms:W3CDTF">2023-02-14T15:44:58Z</dcterms:created>
  <dcterms:modified xsi:type="dcterms:W3CDTF">2023-12-08T16:06:08Z</dcterms:modified>
</cp:coreProperties>
</file>