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8_{301A60D1-E757-4AC6-B765-6B4F2B4EE5B8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OCT 2023" sheetId="1" r:id="rId1"/>
    <sheet name="ER - OCT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E44" i="2"/>
  <c r="E36" i="2" l="1"/>
  <c r="E29" i="2"/>
  <c r="E17" i="2"/>
  <c r="E8" i="2"/>
  <c r="E27" i="2" l="1"/>
  <c r="E34" i="2" s="1"/>
  <c r="H40" i="1"/>
  <c r="H33" i="1"/>
  <c r="H22" i="1"/>
  <c r="D40" i="1"/>
  <c r="D28" i="1"/>
  <c r="D21" i="1"/>
  <c r="D13" i="1"/>
  <c r="E40" i="2" l="1"/>
  <c r="H24" i="1"/>
  <c r="H35" i="1" s="1"/>
  <c r="H42" i="1" s="1"/>
  <c r="D35" i="1"/>
  <c r="D42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<sst xmlns="http://schemas.openxmlformats.org/spreadsheetml/2006/main" count="99" uniqueCount="92">
  <si>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</si>
  <si>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</si>
  <si>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octubre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</si>
  <si>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</si>
  <si>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</si>
  <si>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</si>
  <si>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</si>
  <si>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</si>
  <si>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</si>
  <si>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</si>
  <si>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</si>
  <si>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</si>
  <si>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</si>
  <si>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</si>
  <si>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</si>
  <si>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</si>
  <si>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</si>
  <si>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</si>
  <si>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</si>
  <si>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</si>
  <si>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</si>
  <si>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</si>
  <si>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</si>
  <si>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</si>
  <si>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</si>
  <si>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</si>
  <si>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</si>
  <si>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</si>
  <si>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</si>
  <si>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</si>
  <si>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</si>
  <si>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</si>
  <si>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</si>
  <si>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</si>
  <si>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</si>
  <si>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</si>
  <si>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</si>
  <si>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</si>
  <si>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</si>
  <si>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</si>
  <si>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</si>
  <si>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</si>
  <si>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</si>
  <si>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</si>
  <si>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</si>
  <si>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</si>
  <si>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</si>
  <si>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</si>
  <si>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</si>
  <si>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</si>
  <si>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</si>
  <si>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</si>
  <si>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</si>
  <si>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</si>
  <si>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</si>
  <si>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</si>
  <si>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</si>
  <si>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</si>
  <si>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</si>
  <si>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</si>
  <si>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</si>
  <si>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</si>
  <si>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octubre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</si>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</sst>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12" workbookViewId="0">
      <selection activeCell="I19" sqref="I19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426861433.66999996</v>
      </c>
      <c r="F10" s="9" t="s">
        <v>29</v>
      </c>
      <c r="H10" s="10">
        <v>2441124859.0499997</v>
      </c>
    </row>
    <row r="11" spans="2:8" x14ac:dyDescent="0.25">
      <c r="B11" s="9" t="s">
        <v>8</v>
      </c>
      <c r="D11" s="10">
        <v>338974027.70999998</v>
      </c>
      <c r="F11" s="9" t="s">
        <v>30</v>
      </c>
      <c r="H11" s="10">
        <v>241971186.90000001</v>
      </c>
    </row>
    <row r="12" spans="2:8" x14ac:dyDescent="0.25">
      <c r="B12" s="9" t="s">
        <v>9</v>
      </c>
      <c r="D12" s="10">
        <v>2435732404.1100001</v>
      </c>
      <c r="F12" s="9" t="s">
        <v>31</v>
      </c>
      <c r="H12" s="10">
        <v>17433774.57</v>
      </c>
    </row>
    <row r="13" spans="2:8" x14ac:dyDescent="0.25">
      <c r="B13" s="8" t="s">
        <v>10</v>
      </c>
      <c r="D13" s="11">
        <f>SUM(D10:D12)</f>
        <v>3201567865.4899998</v>
      </c>
      <c r="F13" s="9" t="s">
        <v>32</v>
      </c>
      <c r="H13" s="10">
        <v>173293872.21000001</v>
      </c>
    </row>
    <row r="14" spans="2:8" x14ac:dyDescent="0.25">
      <c r="B14" s="9"/>
      <c r="D14" s="10"/>
      <c r="F14" s="8" t="s">
        <v>33</v>
      </c>
      <c r="H14" s="11">
        <f>SUM(H10:H13)</f>
        <v>2873823692.73</v>
      </c>
    </row>
    <row r="15" spans="2:8" x14ac:dyDescent="0.25">
      <c r="B15" s="9"/>
      <c r="D15" s="10"/>
    </row>
    <row r="16" spans="2:8" x14ac:dyDescent="0.25">
      <c r="B16" s="8" t="s">
        <v>11</v>
      </c>
      <c r="D16" s="10"/>
      <c r="F16" s="9"/>
      <c r="H16" s="10"/>
    </row>
    <row r="17" spans="2:8" x14ac:dyDescent="0.25">
      <c r="B17" s="9" t="s">
        <v>12</v>
      </c>
      <c r="D17" s="10">
        <v>1072075.8699999999</v>
      </c>
      <c r="F17" s="8" t="s">
        <v>34</v>
      </c>
      <c r="H17" s="10"/>
    </row>
    <row r="18" spans="2:8" x14ac:dyDescent="0.25">
      <c r="B18" s="9" t="s">
        <v>13</v>
      </c>
      <c r="D18" s="10">
        <v>245424.8</v>
      </c>
      <c r="F18" s="9" t="s">
        <v>35</v>
      </c>
      <c r="H18" s="10">
        <v>27697106.709999561</v>
      </c>
    </row>
    <row r="19" spans="2:8" x14ac:dyDescent="0.25">
      <c r="B19" s="9" t="s">
        <v>14</v>
      </c>
      <c r="D19" s="10">
        <v>10838450.449999999</v>
      </c>
      <c r="F19" s="9" t="s">
        <v>36</v>
      </c>
      <c r="H19" s="10">
        <v>1537276.97</v>
      </c>
    </row>
    <row r="20" spans="2:8" x14ac:dyDescent="0.25">
      <c r="B20" s="9" t="s">
        <v>15</v>
      </c>
      <c r="D20" s="10">
        <v>4856036.83</v>
      </c>
      <c r="F20" s="9" t="s">
        <v>37</v>
      </c>
      <c r="H20" s="10">
        <v>10974361.52</v>
      </c>
    </row>
    <row r="21" spans="2:8" x14ac:dyDescent="0.25">
      <c r="B21" s="8" t="s">
        <v>16</v>
      </c>
      <c r="D21" s="11">
        <f>SUM(D17:D20)</f>
        <v>17011987.949999999</v>
      </c>
      <c r="F21" s="9" t="s">
        <v>38</v>
      </c>
      <c r="H21" s="10">
        <v>9393285.9600000009</v>
      </c>
    </row>
    <row r="22" spans="2:8" x14ac:dyDescent="0.25">
      <c r="B22" s="9"/>
      <c r="D22" s="10"/>
      <c r="F22" s="8" t="s">
        <v>39</v>
      </c>
      <c r="H22" s="11">
        <f>SUM(H18:H21)</f>
        <v>49602031.159999557</v>
      </c>
    </row>
    <row r="23" spans="2:8" x14ac:dyDescent="0.25">
      <c r="B23" s="9"/>
      <c r="D23" s="10"/>
      <c r="F23" s="9"/>
      <c r="H23" s="10"/>
    </row>
    <row r="24" spans="2:8" x14ac:dyDescent="0.25">
      <c r="B24" s="8" t="s">
        <v>17</v>
      </c>
      <c r="D24" s="10"/>
      <c r="F24" s="8" t="s">
        <v>40</v>
      </c>
      <c r="H24" s="12">
        <f>H22+H14</f>
        <v>2923425723.8899994</v>
      </c>
    </row>
    <row r="25" spans="2:8" x14ac:dyDescent="0.25">
      <c r="B25" s="9" t="s">
        <v>18</v>
      </c>
      <c r="D25" s="10">
        <v>11602929.73</v>
      </c>
      <c r="F25" s="9"/>
      <c r="H25" s="10"/>
    </row>
    <row r="26" spans="2:8" x14ac:dyDescent="0.25">
      <c r="B26" s="9" t="s">
        <v>19</v>
      </c>
      <c r="D26" s="10">
        <v>23445475.420000002</v>
      </c>
      <c r="F26" s="8" t="s">
        <v>41</v>
      </c>
      <c r="H26" s="10"/>
    </row>
    <row r="27" spans="2:8" x14ac:dyDescent="0.25">
      <c r="B27" s="9" t="s">
        <v>20</v>
      </c>
      <c r="D27" s="10">
        <v>7790215.1799999997</v>
      </c>
      <c r="F27" s="9" t="s">
        <v>42</v>
      </c>
      <c r="H27" s="10">
        <v>161000436</v>
      </c>
    </row>
    <row r="28" spans="2:8" x14ac:dyDescent="0.25">
      <c r="B28" s="8" t="s">
        <v>21</v>
      </c>
      <c r="D28" s="11">
        <f>SUM(D25:D27)</f>
        <v>42838620.330000006</v>
      </c>
      <c r="F28" s="9" t="s">
        <v>43</v>
      </c>
      <c r="H28" s="10">
        <v>40250109</v>
      </c>
    </row>
    <row r="29" spans="2:8" x14ac:dyDescent="0.25">
      <c r="B29" s="9"/>
      <c r="D29" s="10"/>
      <c r="F29" s="9" t="s">
        <v>44</v>
      </c>
      <c r="H29" s="10">
        <v>79425976.790000007</v>
      </c>
    </row>
    <row r="30" spans="2:8" x14ac:dyDescent="0.25">
      <c r="B30" s="9"/>
      <c r="D30" s="10"/>
      <c r="F30" s="9" t="s">
        <v>45</v>
      </c>
      <c r="H30" s="10">
        <v>34518073.68</v>
      </c>
    </row>
    <row r="31" spans="2:8" x14ac:dyDescent="0.25">
      <c r="B31" s="9"/>
      <c r="D31" s="10"/>
      <c r="F31" s="9" t="s">
        <v>46</v>
      </c>
      <c r="H31" s="10">
        <v>21919521.23</v>
      </c>
    </row>
    <row r="32" spans="2:8" x14ac:dyDescent="0.25">
      <c r="B32" s="9"/>
      <c r="D32" s="10"/>
      <c r="F32" s="9" t="s">
        <v>47</v>
      </c>
      <c r="H32" s="10">
        <v>791364.08</v>
      </c>
    </row>
    <row r="33" spans="2:8" x14ac:dyDescent="0.25">
      <c r="B33" s="9"/>
      <c r="D33" s="10"/>
      <c r="F33" s="8" t="s">
        <v>48</v>
      </c>
      <c r="H33" s="11">
        <f>SUM(H27:H32)</f>
        <v>337905480.78000003</v>
      </c>
    </row>
    <row r="34" spans="2:8" x14ac:dyDescent="0.25">
      <c r="B34" s="9"/>
      <c r="D34" s="10"/>
      <c r="F34" s="9"/>
      <c r="H34" s="10"/>
    </row>
    <row r="35" spans="2:8" x14ac:dyDescent="0.25">
      <c r="B35" s="8" t="s">
        <v>22</v>
      </c>
      <c r="D35" s="12">
        <f>D13+D21+D28</f>
        <v>3261418473.7699995</v>
      </c>
      <c r="F35" s="8" t="s">
        <v>49</v>
      </c>
      <c r="H35" s="12">
        <f>H33+H24</f>
        <v>3261331204.6699996</v>
      </c>
    </row>
    <row r="36" spans="2:8" x14ac:dyDescent="0.25">
      <c r="B36" s="9"/>
      <c r="D36" s="10"/>
      <c r="F36" s="9"/>
      <c r="H36" s="10"/>
    </row>
    <row r="37" spans="2:8" x14ac:dyDescent="0.25">
      <c r="B37" s="8" t="s">
        <v>23</v>
      </c>
      <c r="D37" s="10"/>
      <c r="F37" s="8" t="s">
        <v>50</v>
      </c>
      <c r="H37" s="10"/>
    </row>
    <row r="38" spans="2:8" x14ac:dyDescent="0.25">
      <c r="B38" s="9" t="s">
        <v>24</v>
      </c>
      <c r="D38" s="10">
        <v>57647436.880000003</v>
      </c>
      <c r="F38" s="9" t="s">
        <v>51</v>
      </c>
      <c r="H38" s="10">
        <v>55498126.68</v>
      </c>
    </row>
    <row r="39" spans="2:8" x14ac:dyDescent="0.25">
      <c r="B39" s="9" t="s">
        <v>25</v>
      </c>
      <c r="D39" s="10">
        <v>63244556.619999997</v>
      </c>
      <c r="F39" s="9" t="s">
        <v>52</v>
      </c>
      <c r="H39" s="10">
        <v>65481135.920000002</v>
      </c>
    </row>
    <row r="40" spans="2:8" x14ac:dyDescent="0.25">
      <c r="B40" s="8" t="s">
        <v>26</v>
      </c>
      <c r="D40" s="11">
        <f>SUM(D38:D39)</f>
        <v>120891993.5</v>
      </c>
      <c r="F40" s="8" t="s">
        <v>53</v>
      </c>
      <c r="H40" s="11">
        <f>SUM(H38:H39)</f>
        <v>120979262.59999999</v>
      </c>
    </row>
    <row r="41" spans="2:8" ht="15.75" thickBot="1" x14ac:dyDescent="0.3">
      <c r="B41" s="9"/>
      <c r="D41" s="10"/>
      <c r="F41" s="9"/>
      <c r="H41" s="13"/>
    </row>
    <row r="42" spans="2:8" ht="15.75" thickTop="1" x14ac:dyDescent="0.25">
      <c r="B42" s="8" t="s">
        <v>27</v>
      </c>
      <c r="D42" s="12">
        <f>D40+D35</f>
        <v>3382310467.2699995</v>
      </c>
      <c r="F42" s="8" t="s">
        <v>54</v>
      </c>
      <c r="H42" s="12">
        <f>H40+H35</f>
        <v>3382310467.2699995</v>
      </c>
    </row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3" bottom="0.26" header="0.31496062992125984" footer="0.31496062992125984"/>
  <pageSetup paperSize="0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45" workbookViewId="0">
      <selection activeCell="E45" sqref="E45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249336399.86000001</v>
      </c>
    </row>
    <row r="9" spans="2:5" x14ac:dyDescent="0.25">
      <c r="B9" s="9" t="s">
        <v>64</v>
      </c>
      <c r="E9" s="10">
        <v>190557079.05000001</v>
      </c>
    </row>
    <row r="10" spans="2:5" x14ac:dyDescent="0.25">
      <c r="B10" s="9" t="s">
        <v>65</v>
      </c>
      <c r="E10" s="10">
        <v>18854727.340000004</v>
      </c>
    </row>
    <row r="11" spans="2:5" x14ac:dyDescent="0.25">
      <c r="B11" s="9" t="s">
        <v>66</v>
      </c>
      <c r="E11" s="10">
        <v>18626932.809999999</v>
      </c>
    </row>
    <row r="12" spans="2:5" x14ac:dyDescent="0.25">
      <c r="B12" s="9" t="s">
        <v>67</v>
      </c>
      <c r="E12" s="10">
        <v>4059540.77</v>
      </c>
    </row>
    <row r="13" spans="2:5" x14ac:dyDescent="0.25">
      <c r="B13" s="9" t="s">
        <v>68</v>
      </c>
      <c r="E13" s="10">
        <v>3816188.75</v>
      </c>
    </row>
    <row r="14" spans="2:5" x14ac:dyDescent="0.25">
      <c r="B14" s="9" t="s">
        <v>69</v>
      </c>
      <c r="E14" s="10">
        <v>13421931.140000001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SUM(E18:E23)</f>
        <v>68197798.949999988</v>
      </c>
    </row>
    <row r="18" spans="2:5" x14ac:dyDescent="0.25">
      <c r="B18" s="9" t="s">
        <v>72</v>
      </c>
      <c r="E18" s="10">
        <v>47556732.25</v>
      </c>
    </row>
    <row r="19" spans="2:5" x14ac:dyDescent="0.25">
      <c r="B19" s="9" t="s">
        <v>73</v>
      </c>
      <c r="E19" s="10">
        <v>11729011.77</v>
      </c>
    </row>
    <row r="20" spans="2:5" x14ac:dyDescent="0.25">
      <c r="B20" s="9" t="s">
        <v>74</v>
      </c>
      <c r="E20" s="10">
        <v>6280392.7199999997</v>
      </c>
    </row>
    <row r="21" spans="2:5" x14ac:dyDescent="0.25">
      <c r="B21" s="9" t="s">
        <v>75</v>
      </c>
      <c r="E21" s="10">
        <v>336814.4</v>
      </c>
    </row>
    <row r="22" spans="2:5" x14ac:dyDescent="0.25">
      <c r="B22" s="9" t="s">
        <v>76</v>
      </c>
      <c r="E22" s="10">
        <v>402857.75</v>
      </c>
    </row>
    <row r="23" spans="2:5" x14ac:dyDescent="0.25">
      <c r="B23" s="9" t="s">
        <v>77</v>
      </c>
      <c r="E23" s="10">
        <v>1891990.06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43888303.039999999</v>
      </c>
    </row>
    <row r="26" spans="2:5" x14ac:dyDescent="0.25">
      <c r="B26" s="9"/>
      <c r="E26" s="16"/>
    </row>
    <row r="27" spans="2:5" x14ac:dyDescent="0.25">
      <c r="B27" s="8" t="s">
        <v>79</v>
      </c>
      <c r="E27" s="12">
        <f>+E8-E17-E25</f>
        <v>137250297.87000003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108131092.37</v>
      </c>
    </row>
    <row r="30" spans="2:5" x14ac:dyDescent="0.25">
      <c r="B30" s="9" t="s">
        <v>81</v>
      </c>
      <c r="E30" s="10">
        <v>40409160.640000001</v>
      </c>
    </row>
    <row r="31" spans="2:5" x14ac:dyDescent="0.25">
      <c r="B31" s="9" t="s">
        <v>82</v>
      </c>
      <c r="E31" s="10">
        <v>59677885.950000003</v>
      </c>
    </row>
    <row r="32" spans="2:5" x14ac:dyDescent="0.25">
      <c r="B32" s="9" t="s">
        <v>83</v>
      </c>
      <c r="E32" s="10">
        <v>8044045.7800000003</v>
      </c>
    </row>
    <row r="33" spans="2:5" x14ac:dyDescent="0.25">
      <c r="B33" s="9"/>
      <c r="E33" s="16"/>
    </row>
    <row r="34" spans="2:5" x14ac:dyDescent="0.25">
      <c r="B34" s="8" t="s">
        <v>84</v>
      </c>
      <c r="E34" s="12">
        <f>+E27-E29</f>
        <v>29119205.50000003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15405886.580000002</v>
      </c>
    </row>
    <row r="37" spans="2:5" x14ac:dyDescent="0.25">
      <c r="B37" s="9" t="s">
        <v>86</v>
      </c>
      <c r="E37" s="10">
        <v>17158436.850000001</v>
      </c>
    </row>
    <row r="38" spans="2:5" x14ac:dyDescent="0.25">
      <c r="B38" s="9" t="s">
        <v>87</v>
      </c>
      <c r="E38" s="10">
        <v>-1752550.2700000003</v>
      </c>
    </row>
    <row r="39" spans="2:5" x14ac:dyDescent="0.25">
      <c r="B39" s="9"/>
      <c r="E39" s="16"/>
    </row>
    <row r="40" spans="2:5" x14ac:dyDescent="0.25">
      <c r="B40" s="8" t="s">
        <v>88</v>
      </c>
      <c r="E40" s="12">
        <f>+E34+E36</f>
        <v>44525092.080000028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-10007018.4</v>
      </c>
    </row>
    <row r="43" spans="2:5" x14ac:dyDescent="0.25">
      <c r="B43" s="9"/>
      <c r="E43" s="16"/>
    </row>
    <row r="44" spans="2:5" x14ac:dyDescent="0.25">
      <c r="B44" s="8" t="s">
        <v>90</v>
      </c>
      <c r="E44" s="12">
        <f>+E40+E42</f>
        <v>34518073.68000003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52" bottom="0.74803149606299213" header="0.31496062992125984" footer="0.31496062992125984"/>
  <pageSetup paperSize="0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OCT 2023</vt:lpstr>
      <vt:lpstr>ER - OCT 2023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2023-11-06T16:43:26Z</cp:lastPrinted>
  <dcterms:created xsi:type="dcterms:W3CDTF">2023-11-06T16:27:12Z</dcterms:created>
  <dcterms:modified xsi:type="dcterms:W3CDTF">2023-11-06T16:44:05Z</dcterms:modified>
</cp:coreProperties>
</file>