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</externalReferences>
  <definedNames>
    <definedName name="_xlnm.Print_Area" localSheetId="0">'Balance comparativo'!$A$1:$O$49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<sst xmlns="http://schemas.openxmlformats.org/spreadsheetml/2006/main" count="92" uniqueCount="84">
  <si>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</si>
  <si>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</si>
  <si>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</si>
  <si>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</si>
  <si>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</si>
  <si>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</si>
  <si>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</si>
  <si>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</si>
  <si>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</si>
  <si>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</si>
  <si>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</si>
  <si>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</si>
  <si>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</si>
  <si>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</si>
  <si>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</si>
  <si>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</si>
  <si>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</si>
  <si>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</si>
  <si>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</si>
  <si>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</si>
  <si>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</si>
  <si>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</si>
  <si>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</si>
  <si>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</si>
  <si>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</si>
  <si>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</si>
  <si>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</si>
  <si>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</si>
  <si>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</si>
  <si>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</si>
  <si>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</si>
  <si>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</si>
  <si>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</si>
  <si>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</si>
  <si>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</si>
  <si>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</si>
  <si>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</si>
  <si>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</si>
  <si>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</si>
  <si>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</si>
  <si>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</si>
  <si>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</si>
  <si>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</si>
  <si>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</si>
  <si>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</si>
  <si>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</si>
  <si>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</si>
  <si>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</si>
  <si>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</si>
  <si>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</si>
  <si>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</si>
  <si>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</si>
  <si>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</si>
  <si>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</si>
  <si>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</si>
  <si>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</si>
  <si>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</si>
  <si>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</si>
  <si>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</si>
  <si>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</si>
  <si>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</si>
  <si>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</si>
  <si>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</si>
  <si>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</si>
  <si>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</si>
  <si>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</si>
  <si>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</si>
  <si>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</si>
  <si>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</si>
  <si>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</si>
  <si>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</si>
  <si>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</si>
  <si>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</si>
  <si>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</si>
  <si>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</si>
  <si>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</si>
  <si>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</si>
  <si>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</si>
  <si>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</si>
  <si>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</si>
  <si>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</si>
  <si>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OCTUBRE 2023</t>
  </si>
  <si>
    <t>OCTUBRE 2022</t>
  </si>
  <si>
    <t>SARAM, S.A. DE C.V.
Empresa Salvadoreña
ESTADO DE RESULTADO INTEGRAL
Por Los Ejercicios Finalizados al 31 Octubre 2023 Y Diciembre de 2022                                                                     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</si>
</sst>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0"/>
      <color indexed="18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6" fillId="0" borderId="0" xfId="57" applyFont="1">
      <alignment vertical="top"/>
      <protection/>
    </xf>
    <xf numFmtId="166" fontId="2" fillId="0" borderId="10" xfId="0" applyNumberFormat="1" applyFont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8" fontId="27" fillId="0" borderId="0" xfId="50" applyFont="1" applyAlignment="1">
      <alignment horizontal="right"/>
    </xf>
    <xf numFmtId="169" fontId="27" fillId="0" borderId="0" xfId="54" applyFont="1" applyAlignment="1">
      <alignment horizontal="right"/>
    </xf>
    <xf numFmtId="168" fontId="15" fillId="33" borderId="0" xfId="49" applyFont="1" applyFill="1" applyAlignment="1">
      <alignment horizontal="right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0" fontId="11" fillId="0" borderId="0" xfId="59" applyFont="1" applyAlignment="1">
      <alignment horizontal="center" vertic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0"/>
  <sheetViews>
    <sheetView showGridLines="0" showOutlineSymbols="0" zoomScalePageLayoutView="0" workbookViewId="0" topLeftCell="A1">
      <pane ySplit="8" topLeftCell="A9" activePane="bottomLeft" state="frozen"/>
      <selection pane="topLeft" activeCell="A1" sqref="A1"/>
      <selection pane="bottomLeft" activeCell="O49" sqref="A2:O49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6.7109375" style="0" customWidth="1"/>
    <col min="12" max="12" width="3.57421875" style="0" customWidth="1"/>
    <col min="13" max="13" width="16.7109375" style="0" customWidth="1"/>
    <col min="14" max="14" width="3.00390625" style="0" customWidth="1"/>
    <col min="15" max="15" width="16.7109375" style="0" customWidth="1"/>
    <col min="16" max="16" width="7.28125" style="0" customWidth="1"/>
  </cols>
  <sheetData>
    <row r="1" ht="12" customHeight="1"/>
    <row r="2" spans="1:15" ht="12" customHeight="1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21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18" customHeight="1"/>
    <row r="7" ht="6" customHeight="1"/>
    <row r="8" spans="11:16" s="1" customFormat="1" ht="12.75" customHeight="1">
      <c r="K8" s="28" t="s">
        <v>81</v>
      </c>
      <c r="L8" s="100"/>
      <c r="M8" s="28" t="s">
        <v>82</v>
      </c>
      <c r="N8" s="101"/>
      <c r="O8" s="102" t="s">
        <v>0</v>
      </c>
      <c r="P8" s="27"/>
    </row>
    <row r="9" ht="7.5" customHeight="1"/>
    <row r="10" spans="1:15" s="3" customFormat="1" ht="14.25" customHeight="1">
      <c r="A10" s="22" t="s">
        <v>1</v>
      </c>
      <c r="B10" s="22"/>
      <c r="C10" s="22"/>
      <c r="D10" s="22"/>
      <c r="K10" s="11">
        <f>+K11+K17</f>
        <v>21018680.3</v>
      </c>
      <c r="M10" s="18">
        <f>+M11+M17</f>
        <v>23018781.130000003</v>
      </c>
      <c r="O10" s="105">
        <f aca="true" t="shared" si="0" ref="O10:O21">+M10-K10</f>
        <v>2000100.830000002</v>
      </c>
    </row>
    <row r="11" spans="1:15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10147954.42</v>
      </c>
      <c r="M11" s="12">
        <f>SUM(M12:M16)</f>
        <v>12394930.209999999</v>
      </c>
      <c r="O11" s="108">
        <f t="shared" si="0"/>
        <v>2246975.789999999</v>
      </c>
    </row>
    <row r="12" spans="3:15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1503700.58</v>
      </c>
      <c r="L12" s="103"/>
      <c r="M12" s="31">
        <v>2258110.73</v>
      </c>
      <c r="N12" s="2"/>
      <c r="O12" s="31">
        <f t="shared" si="0"/>
        <v>754410.1499999999</v>
      </c>
    </row>
    <row r="13" spans="3:15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96320.67</v>
      </c>
      <c r="L13" s="103"/>
      <c r="M13" s="31">
        <v>177033.49</v>
      </c>
      <c r="N13" s="2"/>
      <c r="O13" s="31">
        <f t="shared" si="0"/>
        <v>80712.81999999999</v>
      </c>
    </row>
    <row r="14" spans="3:15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2440891.33</v>
      </c>
      <c r="L14" s="103"/>
      <c r="M14" s="31">
        <v>2347640.72</v>
      </c>
      <c r="N14" s="2"/>
      <c r="O14" s="31">
        <f t="shared" si="0"/>
        <v>-93250.60999999987</v>
      </c>
    </row>
    <row r="15" spans="3:15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5610035.84</v>
      </c>
      <c r="L15" s="103"/>
      <c r="M15" s="31">
        <v>7050503.53</v>
      </c>
      <c r="N15" s="2"/>
      <c r="O15" s="31">
        <f t="shared" si="0"/>
        <v>1440467.6900000004</v>
      </c>
    </row>
    <row r="16" spans="3:15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497006</v>
      </c>
      <c r="L16" s="103"/>
      <c r="M16" s="31">
        <v>561641.74</v>
      </c>
      <c r="N16" s="2"/>
      <c r="O16" s="31">
        <f t="shared" si="0"/>
        <v>64635.73999999999</v>
      </c>
    </row>
    <row r="17" spans="1:15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10870725.88</v>
      </c>
      <c r="M17" s="12">
        <f>SUM(M18:M21)</f>
        <v>10623850.920000002</v>
      </c>
      <c r="O17" s="108">
        <f t="shared" si="0"/>
        <v>-246874.95999999903</v>
      </c>
    </row>
    <row r="18" spans="3:15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18638112.55</v>
      </c>
      <c r="L18" s="2"/>
      <c r="M18" s="31">
        <v>17856656.3</v>
      </c>
      <c r="N18" s="2"/>
      <c r="O18" s="107">
        <f t="shared" si="0"/>
        <v>-781456.25</v>
      </c>
    </row>
    <row r="19" spans="3:15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-8493639.53</v>
      </c>
      <c r="L19" s="2"/>
      <c r="M19" s="31">
        <v>-7982485.07</v>
      </c>
      <c r="N19" s="2"/>
      <c r="O19" s="107">
        <f t="shared" si="0"/>
        <v>511154.45999999903</v>
      </c>
    </row>
    <row r="20" spans="3:15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4796.600000000006</v>
      </c>
      <c r="L20" s="2"/>
      <c r="M20" s="31">
        <v>1873.14</v>
      </c>
      <c r="N20" s="2"/>
      <c r="O20" s="107">
        <f t="shared" si="0"/>
        <v>-2923.4600000000055</v>
      </c>
    </row>
    <row r="21" spans="3:15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721456.2599999999</v>
      </c>
      <c r="L21" s="2"/>
      <c r="M21" s="31">
        <v>747806.55</v>
      </c>
      <c r="N21" s="2"/>
      <c r="O21" s="107">
        <f t="shared" si="0"/>
        <v>26350.290000000154</v>
      </c>
    </row>
    <row r="22" ht="3.75" customHeight="1" thickBot="1"/>
    <row r="23" spans="1:15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21018680.3</v>
      </c>
      <c r="M23" s="21">
        <f>+M10</f>
        <v>23018781.130000003</v>
      </c>
      <c r="O23" s="104">
        <f>+M23-K23</f>
        <v>2000100.830000002</v>
      </c>
    </row>
    <row r="24" spans="1:4" s="3" customFormat="1" ht="9" customHeight="1" thickTop="1">
      <c r="A24" s="17"/>
      <c r="B24" s="17"/>
      <c r="C24" s="17"/>
      <c r="D24" s="17"/>
    </row>
    <row r="25" spans="1:15" s="3" customFormat="1" ht="14.25" customHeight="1">
      <c r="A25" s="22" t="s">
        <v>13</v>
      </c>
      <c r="B25" s="22"/>
      <c r="C25" s="22"/>
      <c r="D25" s="22"/>
      <c r="K25" s="11">
        <f>+K26+K32</f>
        <v>10882618.079999998</v>
      </c>
      <c r="M25" s="18">
        <f>+M26+M32</f>
        <v>15043299.700000001</v>
      </c>
      <c r="O25" s="105">
        <f>+M25-K25</f>
        <v>4160681.620000003</v>
      </c>
    </row>
    <row r="26" spans="1:15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5400775.039999999</v>
      </c>
      <c r="M26" s="20">
        <f>SUM(M27:M31)</f>
        <v>9651684.290000001</v>
      </c>
      <c r="O26" s="106">
        <f>+M26-K26</f>
        <v>4250909.250000002</v>
      </c>
    </row>
    <row r="27" spans="3:15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3686616.81</v>
      </c>
      <c r="M27" s="31">
        <v>7365238.2</v>
      </c>
      <c r="O27" s="31">
        <f>+K27-M27</f>
        <v>-3678621.39</v>
      </c>
    </row>
    <row r="28" spans="3:15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1240474.6199999999</v>
      </c>
      <c r="M28" s="31">
        <v>1946619.88</v>
      </c>
      <c r="O28" s="31">
        <f>+K28-M28</f>
        <v>-706145.26</v>
      </c>
    </row>
    <row r="29" spans="3:15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203329.47</v>
      </c>
      <c r="M29" s="31">
        <v>176244.49</v>
      </c>
      <c r="O29" s="31">
        <f>+K29-M29</f>
        <v>27084.98000000001</v>
      </c>
    </row>
    <row r="30" spans="3:15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270354.14</v>
      </c>
      <c r="M30" s="31">
        <v>163398.39</v>
      </c>
      <c r="O30" s="31">
        <f>+K30-M30</f>
        <v>106955.75</v>
      </c>
    </row>
    <row r="31" spans="3:15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97">
        <v>0</v>
      </c>
      <c r="M31" s="31">
        <v>183.33</v>
      </c>
      <c r="O31" s="31">
        <f>+K31-M31</f>
        <v>-183.33</v>
      </c>
    </row>
    <row r="32" spans="2:15" ht="13.5" customHeight="1">
      <c r="B32" s="24" t="s">
        <v>20</v>
      </c>
      <c r="C32" s="24"/>
      <c r="D32" s="24"/>
      <c r="E32" s="8"/>
      <c r="K32" s="12">
        <f>SUM(K33:K34)</f>
        <v>5481843.04</v>
      </c>
      <c r="M32" s="19">
        <f>SUM(M33:M34)</f>
        <v>5391615.41</v>
      </c>
      <c r="O32" s="106">
        <f>+M32-K32</f>
        <v>-90227.62999999989</v>
      </c>
    </row>
    <row r="33" spans="3:15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5307127.63</v>
      </c>
      <c r="M33" s="31">
        <v>5216900</v>
      </c>
      <c r="O33" s="31">
        <f>+K33-M33</f>
        <v>90227.62999999989</v>
      </c>
    </row>
    <row r="34" spans="3:15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M34" s="31">
        <v>174715.41</v>
      </c>
      <c r="O34" s="31">
        <f>+K34-M34</f>
        <v>0</v>
      </c>
    </row>
    <row r="35" ht="6" customHeight="1"/>
    <row r="36" spans="1:15" s="3" customFormat="1" ht="14.25" customHeight="1">
      <c r="A36" s="22" t="s">
        <v>23</v>
      </c>
      <c r="B36" s="22"/>
      <c r="C36" s="22"/>
      <c r="D36" s="22"/>
      <c r="K36" s="11">
        <f>+K37</f>
        <v>10136062.22</v>
      </c>
      <c r="M36" s="18">
        <f>+M37</f>
        <v>7975481.43</v>
      </c>
      <c r="O36" s="105">
        <f>+M36-K36</f>
        <v>-2160580.790000001</v>
      </c>
    </row>
    <row r="37" spans="1:15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10136062.22</v>
      </c>
      <c r="M37" s="10">
        <f>SUM(M38:N42)</f>
        <v>7975481.43</v>
      </c>
      <c r="O37" s="106">
        <f>+M37-K37</f>
        <v>-2160580.790000001</v>
      </c>
    </row>
    <row r="38" spans="1:15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6300000</v>
      </c>
      <c r="M38" s="31">
        <v>3150000</v>
      </c>
      <c r="O38" s="31">
        <f>+K38-M38</f>
        <v>3150000</v>
      </c>
    </row>
    <row r="39" spans="1:15" s="2" customFormat="1" ht="9.7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630000</v>
      </c>
      <c r="M39" s="31">
        <v>630000</v>
      </c>
      <c r="O39" s="31">
        <f>+K39-M39</f>
        <v>0</v>
      </c>
    </row>
    <row r="40" spans="1:15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2124</v>
      </c>
      <c r="M40" s="31">
        <v>2147598.34</v>
      </c>
      <c r="O40" s="31">
        <f>+K40-M40</f>
        <v>-2145474.34</v>
      </c>
    </row>
    <row r="41" spans="1:15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2887930.3000000003</v>
      </c>
      <c r="M41" s="92">
        <v>1731875.17</v>
      </c>
      <c r="O41" s="31">
        <f>+K41-M41</f>
        <v>1156055.1300000004</v>
      </c>
    </row>
    <row r="42" spans="1:15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M42" s="31">
        <v>316007.92</v>
      </c>
      <c r="O42" s="31">
        <f>+K42-M42</f>
        <v>0</v>
      </c>
    </row>
    <row r="43" ht="6.75" customHeight="1" thickBot="1"/>
    <row r="44" spans="1:15" s="5" customFormat="1" ht="12.75" thickBot="1" thickTop="1">
      <c r="A44" s="15"/>
      <c r="B44" s="15"/>
      <c r="C44" s="15"/>
      <c r="D44" s="15"/>
      <c r="E44" s="4" t="s">
        <v>29</v>
      </c>
      <c r="J44" s="7"/>
      <c r="K44" s="7">
        <f>+K25+K36</f>
        <v>21018680.299999997</v>
      </c>
      <c r="M44" s="7">
        <f>+M25+M36</f>
        <v>23018781.130000003</v>
      </c>
      <c r="O44" s="104">
        <f>+M44-K44</f>
        <v>2000100.8300000057</v>
      </c>
    </row>
    <row r="45" spans="1:15" s="5" customFormat="1" ht="12" thickTop="1">
      <c r="A45" s="15"/>
      <c r="B45" s="15"/>
      <c r="C45" s="15"/>
      <c r="D45" s="15"/>
      <c r="E45" s="4"/>
      <c r="J45" s="98"/>
      <c r="K45" s="98"/>
      <c r="M45" s="98"/>
      <c r="O45" s="99"/>
    </row>
    <row r="46" spans="1:15" s="5" customFormat="1" ht="12">
      <c r="A46" s="15"/>
      <c r="B46" s="15"/>
      <c r="C46" s="15"/>
      <c r="D46" s="15"/>
      <c r="E46" s="4"/>
      <c r="J46" s="98"/>
      <c r="K46" s="98"/>
      <c r="M46" s="98"/>
      <c r="O46" s="99"/>
    </row>
    <row r="47" spans="11:13" ht="13.5" customHeight="1">
      <c r="K47" s="30"/>
      <c r="M47" s="30"/>
    </row>
    <row r="48" ht="14.25" customHeight="1">
      <c r="K48" s="29"/>
    </row>
    <row r="49" spans="1:254" s="35" customFormat="1" ht="26.25" customHeight="1">
      <c r="A49" s="32"/>
      <c r="B49" s="33"/>
      <c r="C49" s="33"/>
      <c r="D49" s="112" t="s">
        <v>53</v>
      </c>
      <c r="E49" s="112"/>
      <c r="F49" s="112"/>
      <c r="G49" s="112"/>
      <c r="H49" s="112"/>
      <c r="I49" s="112"/>
      <c r="J49" s="34"/>
      <c r="K49" s="112" t="s">
        <v>54</v>
      </c>
      <c r="L49" s="112"/>
      <c r="M49" s="112"/>
      <c r="N49" s="112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5:9" ht="12.75" customHeight="1">
      <c r="E50" s="6"/>
      <c r="F50" s="6"/>
      <c r="G50" s="6"/>
      <c r="H50" s="6"/>
      <c r="I50" s="6"/>
    </row>
  </sheetData>
  <sheetProtection/>
  <mergeCells count="3">
    <mergeCell ref="D49:I49"/>
    <mergeCell ref="K49:N49"/>
    <mergeCell ref="A2:O5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1">
      <selection activeCell="D39" sqref="D39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16" t="s">
        <v>83</v>
      </c>
      <c r="C3" s="116"/>
      <c r="D3" s="116"/>
      <c r="E3" s="116"/>
      <c r="F3" s="116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2023</v>
      </c>
      <c r="E5" s="44"/>
      <c r="F5" s="43">
        <v>2022</v>
      </c>
    </row>
    <row r="6" spans="1:8" ht="12.75">
      <c r="A6" s="47" t="s">
        <v>55</v>
      </c>
      <c r="G6" s="50"/>
      <c r="H6" s="50">
        <f>+D8-F8</f>
        <v>-7122440.270000003</v>
      </c>
    </row>
    <row r="7" ht="12.75">
      <c r="A7" s="47"/>
    </row>
    <row r="8" spans="2:256" ht="12.75">
      <c r="B8" s="47" t="s">
        <v>56</v>
      </c>
      <c r="C8" s="51"/>
      <c r="D8" s="50">
        <v>45722452.86</v>
      </c>
      <c r="E8" s="51"/>
      <c r="F8" s="50">
        <v>52844893.13</v>
      </c>
      <c r="G8" s="52"/>
      <c r="H8" s="52">
        <f>+D10-F10</f>
        <v>-6979503.130000003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v>38236225.46</v>
      </c>
      <c r="E10" s="60"/>
      <c r="F10" s="52">
        <v>45215728.59</v>
      </c>
      <c r="G10" s="61"/>
      <c r="H10" s="61">
        <f>+D12-F12</f>
        <v>-142937.1400000006</v>
      </c>
    </row>
    <row r="11" spans="1:6" ht="12.75">
      <c r="A11" s="62" t="s">
        <v>57</v>
      </c>
      <c r="B11" s="62"/>
      <c r="C11" s="63"/>
      <c r="D11" s="109"/>
      <c r="E11" s="110"/>
      <c r="F11" s="109"/>
    </row>
    <row r="12" spans="1:256" ht="13.5" thickBot="1">
      <c r="A12" s="64" t="s">
        <v>57</v>
      </c>
      <c r="B12" s="65" t="s">
        <v>59</v>
      </c>
      <c r="D12" s="66">
        <f>+D8-D10</f>
        <v>7486227.3999999985</v>
      </c>
      <c r="F12" s="66">
        <f>+F8-F10</f>
        <v>7629164.539999999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50"/>
      <c r="E14" s="51"/>
      <c r="F14" s="50"/>
      <c r="G14" s="72"/>
      <c r="H14" s="72">
        <f aca="true" t="shared" si="0" ref="H14:H22">+D16-F16</f>
        <v>-34525.26999999999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50"/>
      <c r="E15" s="51"/>
      <c r="F15" s="50"/>
      <c r="G15" s="67"/>
      <c r="H15" s="67">
        <f t="shared" si="0"/>
        <v>-28660.94000000006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202572.52000000002</v>
      </c>
      <c r="E16" s="74"/>
      <c r="F16" s="72">
        <v>237097.79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244879.11</v>
      </c>
      <c r="E17" s="51"/>
      <c r="F17" s="50">
        <v>273540.05000000005</v>
      </c>
      <c r="G17" s="67"/>
      <c r="H17" s="67">
        <f t="shared" si="0"/>
        <v>-176568.87999999966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74627.69</v>
      </c>
      <c r="E18" s="51"/>
      <c r="F18" s="50">
        <v>95070.16</v>
      </c>
      <c r="G18" s="67"/>
      <c r="H18" s="67">
        <f t="shared" si="0"/>
        <v>-43931.75999999992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1526410.3500000003</v>
      </c>
      <c r="E19" s="51"/>
      <c r="F19" s="50">
        <v>1702979.23</v>
      </c>
      <c r="G19" s="67"/>
      <c r="H19" s="67">
        <f t="shared" si="0"/>
        <v>-161055.5199999998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234352.15000000005</v>
      </c>
      <c r="E20" s="51"/>
      <c r="F20" s="50">
        <v>278283.91</v>
      </c>
      <c r="G20" s="67"/>
      <c r="H20" s="67">
        <f t="shared" si="0"/>
        <v>-101530.60999999999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947071.4100000001</v>
      </c>
      <c r="E21" s="51"/>
      <c r="F21" s="50">
        <v>1108126.93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694299.6500000001</v>
      </c>
      <c r="E22" s="51"/>
      <c r="F22" s="50">
        <v>795830.2600000001</v>
      </c>
      <c r="G22" s="61"/>
      <c r="H22" s="61">
        <f t="shared" si="0"/>
        <v>-566715.4499999993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3924212.880000001</v>
      </c>
      <c r="F24" s="66">
        <f>SUM(F16:F23)</f>
        <v>4490928.33</v>
      </c>
    </row>
    <row r="25" spans="1:8" ht="12.75">
      <c r="A25" s="62"/>
      <c r="B25" s="62"/>
      <c r="C25" s="63"/>
      <c r="D25" s="109"/>
      <c r="E25" s="110"/>
      <c r="F25" s="109"/>
      <c r="G25" s="78"/>
      <c r="H25" s="78">
        <f>+D26-F26</f>
        <v>423778.30999999866</v>
      </c>
    </row>
    <row r="26" spans="2:8" ht="12.75">
      <c r="B26" s="79" t="s">
        <v>68</v>
      </c>
      <c r="C26" s="74"/>
      <c r="D26" s="72">
        <f>+D12-D24</f>
        <v>3562014.5199999977</v>
      </c>
      <c r="E26" s="74"/>
      <c r="F26" s="72">
        <f>+F12-F24</f>
        <v>3138236.209999999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-226627.90000000002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598131.78</v>
      </c>
      <c r="E30" s="74"/>
      <c r="F30" s="111">
        <v>824759.68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75952.44</v>
      </c>
      <c r="E31" s="74"/>
      <c r="F31" s="111">
        <v>93334.94</v>
      </c>
      <c r="G31" s="78"/>
      <c r="H31" s="78">
        <f t="shared" si="1"/>
        <v>667788.7099999986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2887930.2999999975</v>
      </c>
      <c r="E33" s="74"/>
      <c r="F33" s="83">
        <f>+F26-F30-F31</f>
        <v>2220141.589999999</v>
      </c>
      <c r="G33" s="78"/>
      <c r="H33" s="78">
        <f>+D35-F35</f>
        <v>0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0</v>
      </c>
      <c r="G35" s="78"/>
      <c r="H35" s="78">
        <f t="shared" si="1"/>
        <v>667788.7099999986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2887930.2999999975</v>
      </c>
      <c r="E37" s="74"/>
      <c r="F37" s="83">
        <f>+F33-F35</f>
        <v>2220141.589999999</v>
      </c>
      <c r="G37" s="78"/>
      <c r="H37" s="78">
        <f>+D39-F39</f>
        <v>-690615.9268672562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690615.9268672562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2887930.2999999975</v>
      </c>
      <c r="E41" s="88"/>
      <c r="F41" s="89">
        <f>+F37-F39</f>
        <v>1529525.6631327427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4" t="s">
        <v>79</v>
      </c>
      <c r="E46" s="114"/>
      <c r="F46" s="114"/>
    </row>
    <row r="47" spans="2:6" ht="12.75">
      <c r="B47" s="96" t="s">
        <v>77</v>
      </c>
      <c r="D47" s="115" t="s">
        <v>80</v>
      </c>
      <c r="E47" s="115"/>
      <c r="F47" s="115"/>
    </row>
  </sheetData>
  <sheetProtection/>
  <mergeCells count="3">
    <mergeCell ref="D46:F46"/>
    <mergeCell ref="D47:F47"/>
    <mergeCell ref="B3:F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Perez</cp:lastModifiedBy>
  <cp:lastPrinted>2023-11-22T17:26:52Z</cp:lastPrinted>
  <dcterms:created xsi:type="dcterms:W3CDTF">2019-04-29T15:21:29Z</dcterms:created>
  <dcterms:modified xsi:type="dcterms:W3CDTF">2023-11-22T17:30:09Z</dcterms:modified>
  <cp:category/>
  <cp:version/>
  <cp:contentType/>
  <cp:contentStatus/>
</cp:coreProperties>
</file>