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Octubre\"/>
    </mc:Choice>
  </mc:AlternateContent>
  <bookViews>
    <workbookView xWindow="2025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74" i="2" l="1"/>
  <c r="C78" i="2" s="1"/>
  <c r="C82" i="2" s="1"/>
  <c r="C85" i="2" s="1"/>
  <c r="C31" i="2" s="1"/>
  <c r="C27" i="2"/>
  <c r="C18" i="2"/>
  <c r="C33" i="2" l="1"/>
  <c r="C34" i="2" s="1"/>
  <c r="E34" i="2" s="1"/>
  <c r="E85" i="2" l="1"/>
  <c r="B27" i="2" l="1"/>
  <c r="B74" i="2"/>
  <c r="B78" i="2" s="1"/>
  <c r="B82" i="2" s="1"/>
  <c r="B85" i="2" s="1"/>
  <c r="B31" i="2" l="1"/>
  <c r="B33" i="2" s="1"/>
  <c r="B34" i="2" s="1"/>
  <c r="D34" i="2" s="1"/>
  <c r="D8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<sst xmlns="http://schemas.openxmlformats.org/spreadsheetml/2006/main" count="68" uniqueCount="57">
  <si>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</si>
  <si>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</si>
  <si>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</si>
  <si>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</si>
  <si>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</si>
  <si>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</si>
  <si>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</si>
  <si>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</si>
  <si>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</si>
  <si>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</si>
  <si>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</si>
  <si>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</si>
  <si>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</si>
  <si>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</si>
  <si>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</si>
  <si>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</si>
  <si>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</si>
  <si>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</si>
  <si>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</si>
  <si>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</si>
  <si>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</si>
  <si>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</si>
  <si>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</si>
  <si>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</si>
  <si>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</si>
  <si>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</si>
  <si>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</si>
  <si>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</si>
  <si>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</si>
  <si>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</si>
  <si>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</si>
  <si>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</si>
  <si>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</si>
  <si>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</si>
  <si>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</si>
  <si>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</si>
  <si>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</si>
  <si>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</si>
  <si>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</si>
  <si>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</si>
  <si>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</si>
  <si>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</si>
  <si>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</si>
  <si>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</si>
  <si>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</si>
  <si>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</si>
  <si>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</si>
  <si>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</si>
  <si>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</si>
  <si>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</si>
  <si>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</si>
  <si>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</si>
  <si>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</si>
  <si>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</si>
  <si>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</si>
  <si>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Estados de Resultados del 1 de enero al 31 de Octubre de 2023 y 2022</t>
  </si>
  <si>
    <t>BALANCE GENERAL AL 31 DE OCTUBRE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</si>
</sst>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166" fontId="22" fillId="0" borderId="0" xfId="0" applyNumberFormat="1" applyFont="1"/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76200</xdr:rowOff>
    </xdr:from>
    <xdr:to>
      <xdr:col>0</xdr:col>
      <xdr:colOff>2314575</xdr:colOff>
      <xdr:row>60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9"/>
  <sheetViews>
    <sheetView tabSelected="1" workbookViewId="0">
      <selection activeCell="A53" sqref="A53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56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7">
        <v>543871</v>
      </c>
      <c r="C8" s="17">
        <v>576120.1</v>
      </c>
      <c r="D8" s="5"/>
    </row>
    <row r="9" spans="1:4" x14ac:dyDescent="0.25">
      <c r="A9" s="1" t="s">
        <v>40</v>
      </c>
      <c r="B9" s="17">
        <v>0</v>
      </c>
      <c r="C9" s="17">
        <v>8615.6</v>
      </c>
      <c r="D9" s="5"/>
    </row>
    <row r="10" spans="1:4" x14ac:dyDescent="0.25">
      <c r="A10" s="1" t="s">
        <v>38</v>
      </c>
      <c r="B10" s="17">
        <v>482021</v>
      </c>
      <c r="C10" s="17">
        <v>470501.5</v>
      </c>
      <c r="D10" s="5"/>
    </row>
    <row r="11" spans="1:4" x14ac:dyDescent="0.25">
      <c r="A11" s="1" t="s">
        <v>4</v>
      </c>
      <c r="B11" s="17">
        <v>2776094.6999999997</v>
      </c>
      <c r="C11" s="17">
        <v>2654951.6</v>
      </c>
      <c r="D11" s="5"/>
    </row>
    <row r="12" spans="1:4" x14ac:dyDescent="0.25">
      <c r="A12" s="1" t="s">
        <v>37</v>
      </c>
      <c r="B12" s="17">
        <v>536.6</v>
      </c>
      <c r="C12" s="17">
        <v>720.2</v>
      </c>
      <c r="D12" s="5"/>
    </row>
    <row r="13" spans="1:4" x14ac:dyDescent="0.25">
      <c r="A13" s="1" t="s">
        <v>5</v>
      </c>
      <c r="B13" s="17">
        <v>31368</v>
      </c>
      <c r="C13" s="17">
        <v>31735.1</v>
      </c>
      <c r="D13" s="5"/>
    </row>
    <row r="14" spans="1:4" x14ac:dyDescent="0.25">
      <c r="A14" s="1" t="s">
        <v>6</v>
      </c>
      <c r="B14" s="17">
        <v>59292.7</v>
      </c>
      <c r="C14" s="17">
        <v>67858.2</v>
      </c>
      <c r="D14" s="5"/>
    </row>
    <row r="15" spans="1:4" ht="15.75" thickBot="1" x14ac:dyDescent="0.3">
      <c r="A15" s="1" t="s">
        <v>7</v>
      </c>
      <c r="B15" s="17">
        <v>111068.9</v>
      </c>
      <c r="C15" s="17">
        <v>109481.60000000001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4004252.9</v>
      </c>
      <c r="C18" s="23">
        <f>SUM(C8:C17)</f>
        <v>3919983.9000000004</v>
      </c>
      <c r="D18" s="5"/>
    </row>
    <row r="19" spans="1:5" x14ac:dyDescent="0.25">
      <c r="A19" s="11" t="s">
        <v>41</v>
      </c>
      <c r="B19" s="19">
        <v>2966722.5</v>
      </c>
      <c r="C19" s="19">
        <v>2927892.3</v>
      </c>
      <c r="D19" s="5"/>
    </row>
    <row r="20" spans="1:5" x14ac:dyDescent="0.25">
      <c r="A20" s="1" t="s">
        <v>35</v>
      </c>
      <c r="B20" s="17">
        <v>24665.8</v>
      </c>
      <c r="C20" s="17">
        <v>23688.3</v>
      </c>
      <c r="D20" s="5"/>
    </row>
    <row r="21" spans="1:5" x14ac:dyDescent="0.25">
      <c r="A21" s="1" t="s">
        <v>11</v>
      </c>
      <c r="B21" s="17">
        <v>238316.2</v>
      </c>
      <c r="C21" s="17">
        <v>267536.90000000002</v>
      </c>
      <c r="D21" s="5"/>
    </row>
    <row r="22" spans="1:5" hidden="1" x14ac:dyDescent="0.25">
      <c r="A22" s="1" t="s">
        <v>3</v>
      </c>
      <c r="B22" s="17"/>
      <c r="C22" s="17">
        <v>0</v>
      </c>
      <c r="D22" s="5"/>
    </row>
    <row r="23" spans="1:5" x14ac:dyDescent="0.25">
      <c r="A23" s="1" t="s">
        <v>12</v>
      </c>
      <c r="B23" s="17">
        <v>204080.8</v>
      </c>
      <c r="C23" s="17">
        <v>160385.15294999999</v>
      </c>
      <c r="D23" s="5"/>
    </row>
    <row r="24" spans="1:5" x14ac:dyDescent="0.25">
      <c r="A24" s="1" t="s">
        <v>6</v>
      </c>
      <c r="B24" s="17">
        <v>22777.3</v>
      </c>
      <c r="C24" s="17">
        <v>24986.400000000001</v>
      </c>
      <c r="D24" s="5"/>
    </row>
    <row r="25" spans="1:5" ht="15.75" thickBot="1" x14ac:dyDescent="0.3">
      <c r="A25" s="1" t="s">
        <v>13</v>
      </c>
      <c r="B25" s="17">
        <v>104684</v>
      </c>
      <c r="C25" s="17">
        <v>96857.5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3561246.5999999996</v>
      </c>
      <c r="C27" s="18">
        <f>SUM(C19:C25)</f>
        <v>3501346.5529499995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195250.6</v>
      </c>
      <c r="C30" s="17">
        <v>170550.3</v>
      </c>
      <c r="D30" s="5"/>
      <c r="E30" s="5"/>
    </row>
    <row r="31" spans="1:5" ht="15.75" thickBot="1" x14ac:dyDescent="0.3">
      <c r="A31" s="1" t="s">
        <v>45</v>
      </c>
      <c r="B31" s="17">
        <f>B85</f>
        <v>43053.899999999994</v>
      </c>
      <c r="C31" s="25">
        <f>+C85</f>
        <v>43385.199999999961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443006.30000000005</v>
      </c>
      <c r="C33" s="18">
        <f>SUM(C28:C32)</f>
        <v>418637.29999999993</v>
      </c>
      <c r="D33" s="5"/>
    </row>
    <row r="34" spans="1:884" ht="15.75" thickBot="1" x14ac:dyDescent="0.3">
      <c r="A34" s="12" t="s">
        <v>20</v>
      </c>
      <c r="B34" s="23">
        <f>B33+B27</f>
        <v>4004252.8999999994</v>
      </c>
      <c r="C34" s="18">
        <f>C27+C33</f>
        <v>3919983.8529499993</v>
      </c>
      <c r="D34" s="27">
        <f>B34-B18</f>
        <v>0</v>
      </c>
      <c r="E34" s="15">
        <f>C34-C18</f>
        <v>-4.7050001099705696E-2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50</v>
      </c>
      <c r="B41" s="29" t="s">
        <v>52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51</v>
      </c>
      <c r="B42" s="29" t="s">
        <v>53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9" t="s">
        <v>48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9" t="s">
        <v>49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8"/>
      <c r="B49" s="28"/>
      <c r="C49" s="2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8"/>
      <c r="B50" s="28"/>
      <c r="C50" s="2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8"/>
      <c r="B51" s="28"/>
      <c r="C51" s="2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8"/>
      <c r="B52" s="28"/>
      <c r="C52" s="2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8"/>
      <c r="B53" s="28"/>
      <c r="C53" s="2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8"/>
      <c r="B54" s="28"/>
      <c r="C54" s="2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28"/>
      <c r="B55" s="28"/>
      <c r="C55" s="2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28"/>
      <c r="B56" s="28"/>
      <c r="C56" s="2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28"/>
      <c r="B57" s="28"/>
      <c r="C57" s="2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28"/>
      <c r="B58" s="28"/>
      <c r="C58" s="2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ht="21" customHeigh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s="7" customFormat="1" x14ac:dyDescent="0.25">
      <c r="A61" s="6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</row>
    <row r="62" spans="1:884" ht="15.75" x14ac:dyDescent="0.25">
      <c r="A62" s="8" t="s">
        <v>43</v>
      </c>
      <c r="B62" s="9"/>
      <c r="C62" s="9"/>
      <c r="D62" s="5"/>
    </row>
    <row r="63" spans="1:884" ht="15.75" x14ac:dyDescent="0.25">
      <c r="A63" s="8" t="s">
        <v>55</v>
      </c>
      <c r="B63" s="9"/>
      <c r="C63" s="9"/>
      <c r="D63" s="5"/>
    </row>
    <row r="64" spans="1:884" ht="15.75" x14ac:dyDescent="0.25">
      <c r="A64" s="8" t="s">
        <v>0</v>
      </c>
      <c r="B64" s="9"/>
      <c r="C64" s="9"/>
      <c r="D64" s="5"/>
    </row>
    <row r="65" spans="1:4" x14ac:dyDescent="0.25">
      <c r="A65" s="1" t="s">
        <v>1</v>
      </c>
      <c r="B65" s="2">
        <v>2023</v>
      </c>
      <c r="C65" s="2">
        <v>2022</v>
      </c>
      <c r="D65" s="5"/>
    </row>
    <row r="66" spans="1:4" x14ac:dyDescent="0.25">
      <c r="A66" s="1" t="s">
        <v>21</v>
      </c>
      <c r="B66" s="16">
        <v>221575.5</v>
      </c>
      <c r="C66" s="16">
        <v>200108.3</v>
      </c>
      <c r="D66" s="5"/>
    </row>
    <row r="67" spans="1:4" x14ac:dyDescent="0.25">
      <c r="A67" s="1" t="s">
        <v>42</v>
      </c>
      <c r="B67" s="17">
        <v>5799.5</v>
      </c>
      <c r="C67" s="17">
        <v>5676.4</v>
      </c>
      <c r="D67" s="5"/>
    </row>
    <row r="68" spans="1:4" x14ac:dyDescent="0.25">
      <c r="A68" s="1" t="s">
        <v>22</v>
      </c>
      <c r="B68" s="17">
        <v>32259.8</v>
      </c>
      <c r="C68" s="17">
        <v>26106.400000000001</v>
      </c>
      <c r="D68" s="5"/>
    </row>
    <row r="69" spans="1:4" x14ac:dyDescent="0.25">
      <c r="A69" s="1" t="s">
        <v>36</v>
      </c>
      <c r="B69" s="17">
        <v>8914</v>
      </c>
      <c r="C69" s="17">
        <v>3320.4</v>
      </c>
      <c r="D69" s="5"/>
    </row>
    <row r="70" spans="1:4" x14ac:dyDescent="0.25">
      <c r="A70" s="1" t="s">
        <v>23</v>
      </c>
      <c r="B70" s="17">
        <v>1393.1</v>
      </c>
      <c r="C70" s="17">
        <v>1332.5</v>
      </c>
      <c r="D70" s="5"/>
    </row>
    <row r="71" spans="1:4" x14ac:dyDescent="0.25">
      <c r="A71" s="1" t="s">
        <v>24</v>
      </c>
      <c r="B71" s="17">
        <v>15006.7</v>
      </c>
      <c r="C71" s="17">
        <v>15709.1</v>
      </c>
      <c r="D71" s="5"/>
    </row>
    <row r="72" spans="1:4" x14ac:dyDescent="0.25">
      <c r="A72" s="3" t="s">
        <v>25</v>
      </c>
      <c r="B72" s="4">
        <v>88256.4</v>
      </c>
      <c r="C72" s="4">
        <v>69445.2</v>
      </c>
      <c r="D72" s="5"/>
    </row>
    <row r="73" spans="1:4" ht="15.75" thickBot="1" x14ac:dyDescent="0.3">
      <c r="A73" s="13" t="s">
        <v>26</v>
      </c>
      <c r="B73" s="14">
        <v>50415.7</v>
      </c>
      <c r="C73" s="14">
        <v>42876.5</v>
      </c>
      <c r="D73" s="5"/>
    </row>
    <row r="74" spans="1:4" ht="15.75" thickBot="1" x14ac:dyDescent="0.3">
      <c r="A74" s="12" t="s">
        <v>27</v>
      </c>
      <c r="B74" s="23">
        <f>SUM(B66:B71)-B72-B73</f>
        <v>146276.5</v>
      </c>
      <c r="C74" s="18">
        <f>SUM(C66:C71)-C72-C73</f>
        <v>139931.39999999997</v>
      </c>
      <c r="D74" s="5"/>
    </row>
    <row r="75" spans="1:4" x14ac:dyDescent="0.25">
      <c r="A75" s="11" t="s">
        <v>28</v>
      </c>
      <c r="B75" s="19">
        <v>55815.6</v>
      </c>
      <c r="C75" s="19">
        <v>53568.7</v>
      </c>
      <c r="D75" s="5"/>
    </row>
    <row r="76" spans="1:4" x14ac:dyDescent="0.25">
      <c r="A76" s="1" t="s">
        <v>29</v>
      </c>
      <c r="B76" s="17">
        <v>37054.1</v>
      </c>
      <c r="C76" s="17">
        <v>37690.300000000003</v>
      </c>
      <c r="D76" s="5"/>
    </row>
    <row r="77" spans="1:4" ht="15.75" thickBot="1" x14ac:dyDescent="0.3">
      <c r="A77" s="10" t="s">
        <v>30</v>
      </c>
      <c r="B77" s="20">
        <v>14703.3</v>
      </c>
      <c r="C77" s="20">
        <v>12895.1</v>
      </c>
      <c r="D77" s="5"/>
    </row>
    <row r="78" spans="1:4" ht="15.75" thickBot="1" x14ac:dyDescent="0.3">
      <c r="A78" s="12" t="s">
        <v>54</v>
      </c>
      <c r="B78" s="23">
        <f>B74-SUM(B75:B77)</f>
        <v>38703.5</v>
      </c>
      <c r="C78" s="18">
        <f>C74-SUM(C75:C77)</f>
        <v>35777.299999999959</v>
      </c>
      <c r="D78" s="5"/>
    </row>
    <row r="79" spans="1:4" x14ac:dyDescent="0.25">
      <c r="A79" s="11" t="s">
        <v>31</v>
      </c>
      <c r="B79" s="19">
        <v>17986.2</v>
      </c>
      <c r="C79" s="19">
        <v>27867</v>
      </c>
      <c r="D79" s="5"/>
    </row>
    <row r="80" spans="1:4" ht="15.75" thickBot="1" x14ac:dyDescent="0.3">
      <c r="A80" s="1" t="s">
        <v>32</v>
      </c>
      <c r="B80" s="4">
        <v>-549.6</v>
      </c>
      <c r="C80" s="4">
        <v>-1632.6</v>
      </c>
      <c r="D80" s="5"/>
    </row>
    <row r="81" spans="1:5" ht="15.75" hidden="1" thickBot="1" x14ac:dyDescent="0.3">
      <c r="A81" s="10" t="s">
        <v>33</v>
      </c>
      <c r="B81" s="21"/>
      <c r="C81" s="21"/>
      <c r="D81" s="5"/>
    </row>
    <row r="82" spans="1:5" ht="15.75" thickBot="1" x14ac:dyDescent="0.3">
      <c r="A82" s="12" t="s">
        <v>46</v>
      </c>
      <c r="B82" s="23">
        <f>SUM(B78:B80)</f>
        <v>56140.1</v>
      </c>
      <c r="C82" s="18">
        <f>SUM(C78:C80)</f>
        <v>62011.699999999961</v>
      </c>
      <c r="D82" s="5"/>
    </row>
    <row r="83" spans="1:5" hidden="1" x14ac:dyDescent="0.25">
      <c r="A83" s="11" t="s">
        <v>34</v>
      </c>
      <c r="B83" s="22"/>
      <c r="C83" s="22"/>
      <c r="D83" s="5"/>
    </row>
    <row r="84" spans="1:5" ht="15.75" thickBot="1" x14ac:dyDescent="0.3">
      <c r="A84" s="10" t="s">
        <v>39</v>
      </c>
      <c r="B84" s="14">
        <v>-13086.2</v>
      </c>
      <c r="C84" s="14">
        <v>-18626.5</v>
      </c>
      <c r="D84" s="5"/>
    </row>
    <row r="85" spans="1:5" ht="15.75" thickBot="1" x14ac:dyDescent="0.3">
      <c r="A85" s="12" t="s">
        <v>47</v>
      </c>
      <c r="B85" s="23">
        <f>SUM(B82:B84)</f>
        <v>43053.899999999994</v>
      </c>
      <c r="C85" s="18">
        <f>SUM(C82:C84)</f>
        <v>43385.199999999961</v>
      </c>
      <c r="D85" s="15">
        <f>B85-B31</f>
        <v>0</v>
      </c>
      <c r="E85" s="15">
        <f>C85-C31</f>
        <v>0</v>
      </c>
    </row>
    <row r="86" spans="1:5" x14ac:dyDescent="0.25">
      <c r="A86" s="6" t="s">
        <v>44</v>
      </c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/>
      <c r="B89" s="6"/>
      <c r="C89" s="6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26" t="s">
        <v>50</v>
      </c>
      <c r="B92" s="29" t="s">
        <v>52</v>
      </c>
      <c r="C92" s="29"/>
    </row>
    <row r="93" spans="1:5" x14ac:dyDescent="0.25">
      <c r="A93" s="26" t="s">
        <v>51</v>
      </c>
      <c r="B93" s="29" t="s">
        <v>53</v>
      </c>
      <c r="C93" s="29"/>
    </row>
    <row r="94" spans="1:5" x14ac:dyDescent="0.25">
      <c r="A94" s="6"/>
      <c r="B94" s="6"/>
      <c r="C94" s="6"/>
    </row>
    <row r="95" spans="1:5" x14ac:dyDescent="0.25">
      <c r="A95" s="6"/>
      <c r="B95" s="6"/>
      <c r="C95" s="6"/>
    </row>
    <row r="96" spans="1:5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29" t="s">
        <v>48</v>
      </c>
      <c r="B98" s="29"/>
      <c r="C98" s="29"/>
    </row>
    <row r="99" spans="1:3" x14ac:dyDescent="0.25">
      <c r="A99" s="29" t="s">
        <v>49</v>
      </c>
      <c r="B99" s="29"/>
      <c r="C99" s="29"/>
    </row>
  </sheetData>
  <mergeCells count="8">
    <mergeCell ref="A98:C98"/>
    <mergeCell ref="A99:C99"/>
    <mergeCell ref="A47:C47"/>
    <mergeCell ref="A48:C48"/>
    <mergeCell ref="B41:C41"/>
    <mergeCell ref="B42:C42"/>
    <mergeCell ref="B92:C92"/>
    <mergeCell ref="B93:C93"/>
  </mergeCells>
  <printOptions horizontalCentered="1"/>
  <pageMargins left="0.78740157480314965" right="0.39370078740157483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2023-11-10T23:02:39Z</cp:lastPrinted>
  <dcterms:created xsi:type="dcterms:W3CDTF">2017-01-11T17:17:53Z</dcterms:created>
  <dcterms:modified xsi:type="dcterms:W3CDTF">2023-11-10T23:02:48Z</dcterms:modified>
</cp:coreProperties>
</file>