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4DD2B411-8EC9-4309-8DC9-01374A75E8EC}" xr6:coauthVersionLast="36" xr6:coauthVersionMax="47" xr10:uidLastSave="{00000000-0000-0000-0000-000000000000}"/>
  <bookViews>
    <workbookView xWindow="0" yWindow="0" windowWidth="20490" windowHeight="65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9" i="1" l="1"/>
  <c r="C18" i="2"/>
  <c r="C42" i="1" l="1"/>
  <c r="C19" i="1"/>
  <c r="C45" i="2" l="1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<sst xmlns="http://schemas.openxmlformats.org/spreadsheetml/2006/main" count="85" uniqueCount="80">
  <si>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</si>
  <si>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</si>
  <si>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</si>
  <si>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</si>
  <si>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</si>
  <si>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</si>
  <si>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</si>
  <si>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</si>
  <si>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</si>
  <si>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</si>
  <si>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</si>
  <si>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</si>
  <si>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</si>
  <si>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</si>
  <si>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</si>
  <si>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</si>
  <si>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</si>
  <si>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</si>
  <si>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</si>
  <si>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</si>
  <si>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</si>
  <si>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</si>
  <si>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</si>
  <si>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</si>
  <si>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</si>
  <si>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</si>
  <si>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</si>
  <si>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</si>
  <si>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</si>
  <si>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</si>
  <si>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</si>
  <si>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</si>
  <si>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</si>
  <si>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</si>
  <si>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</si>
  <si>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</si>
  <si>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</si>
  <si>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</si>
  <si>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</si>
  <si>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</si>
  <si>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</si>
  <si>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</si>
  <si>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</si>
  <si>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</si>
  <si>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</si>
  <si>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</si>
  <si>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</si>
  <si>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</si>
  <si>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</si>
  <si>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</si>
  <si>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</si>
  <si>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</si>
  <si>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</si>
  <si>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</si>
  <si>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</si>
  <si>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</si>
  <si>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</si>
  <si>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</si>
  <si>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</si>
  <si>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</si>
  <si>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</si>
  <si>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</si>
  <si>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</si>
  <si>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</si>
  <si>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</si>
  <si>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</si>
  <si>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</si>
  <si>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</si>
  <si>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</si>
  <si>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</si>
  <si>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</si>
  <si>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</si>
  <si>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</si>
  <si>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</si>
  <si>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</si>
  <si>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</si>
  <si>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</si>
  <si>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</si>
  <si>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31 DE OCTUBRE DE 2023 </t>
  </si>
  <si>
    <t>ESTADO DE RESULTADOS DEL 01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</si>
</sst>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B6" sqref="B6:C6"/>
    </sheetView>
  </sheetViews>
  <sheetFormatPr baseColWidth="10" defaultColWidth="11.42578125" defaultRowHeight="12.75" x14ac:dyDescent="0.2"/>
  <cols>
    <col min="1" max="1" width="7" style="2" customWidth="1"/>
    <col min="2" max="2" width="43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45230</v>
      </c>
    </row>
    <row r="9" spans="1:3" ht="15.75" x14ac:dyDescent="0.25">
      <c r="A9" s="4"/>
      <c r="B9" s="6" t="s">
        <v>0</v>
      </c>
      <c r="C9" s="15">
        <f>SUM(C10:C12)</f>
        <v>398003413.47000003</v>
      </c>
    </row>
    <row r="10" spans="1:3" x14ac:dyDescent="0.2">
      <c r="A10" s="5"/>
      <c r="B10" s="7" t="s">
        <v>1</v>
      </c>
      <c r="C10" s="14">
        <v>53992862.509999998</v>
      </c>
    </row>
    <row r="11" spans="1:3" x14ac:dyDescent="0.2">
      <c r="A11" s="5"/>
      <c r="B11" s="7" t="s">
        <v>2</v>
      </c>
      <c r="C11" s="14">
        <v>87985.66</v>
      </c>
    </row>
    <row r="12" spans="1:3" x14ac:dyDescent="0.2">
      <c r="A12" s="5"/>
      <c r="B12" s="7" t="s">
        <v>3</v>
      </c>
      <c r="C12" s="14">
        <v>343922565.30000001</v>
      </c>
    </row>
    <row r="13" spans="1:3" x14ac:dyDescent="0.2">
      <c r="A13" s="5"/>
      <c r="B13" s="6" t="s">
        <v>4</v>
      </c>
      <c r="C13" s="15">
        <f>SUM(C14:C18)</f>
        <v>6673863.1799999997</v>
      </c>
    </row>
    <row r="14" spans="1:3" x14ac:dyDescent="0.2">
      <c r="A14" s="5"/>
      <c r="B14" s="7" t="s">
        <v>5</v>
      </c>
      <c r="C14" s="14">
        <v>0</v>
      </c>
    </row>
    <row r="15" spans="1:3" x14ac:dyDescent="0.2">
      <c r="A15" s="5"/>
      <c r="B15" s="7" t="s">
        <v>6</v>
      </c>
      <c r="C15" s="14">
        <v>14010.29</v>
      </c>
    </row>
    <row r="16" spans="1:3" x14ac:dyDescent="0.2">
      <c r="A16" s="5"/>
      <c r="B16" s="9" t="s">
        <v>7</v>
      </c>
      <c r="C16" s="14">
        <v>2465434.41</v>
      </c>
    </row>
    <row r="17" spans="1:5" x14ac:dyDescent="0.2">
      <c r="A17" s="5"/>
      <c r="B17" s="7" t="s">
        <v>8</v>
      </c>
      <c r="C17" s="14">
        <v>2253118.48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14192212.859999999</v>
      </c>
    </row>
    <row r="20" spans="1:5" x14ac:dyDescent="0.2">
      <c r="A20" s="10"/>
      <c r="B20" s="7" t="s">
        <v>11</v>
      </c>
      <c r="C20" s="14">
        <v>1743063.69</v>
      </c>
      <c r="E20" s="34"/>
    </row>
    <row r="21" spans="1:5" x14ac:dyDescent="0.2">
      <c r="A21" s="5"/>
      <c r="B21" s="7" t="s">
        <v>12</v>
      </c>
      <c r="C21" s="14">
        <v>11786221.16</v>
      </c>
      <c r="E21" s="34"/>
    </row>
    <row r="22" spans="1:5" x14ac:dyDescent="0.2">
      <c r="A22" s="10"/>
      <c r="B22" s="7" t="s">
        <v>13</v>
      </c>
      <c r="C22" s="14">
        <v>662928.01</v>
      </c>
      <c r="E22" s="34"/>
    </row>
    <row r="23" spans="1:5" ht="16.5" thickBot="1" x14ac:dyDescent="0.3">
      <c r="A23" s="4"/>
      <c r="B23" s="11" t="s">
        <v>14</v>
      </c>
      <c r="C23" s="28">
        <f>C9+C13+C19</f>
        <v>418869489.51000005</v>
      </c>
      <c r="D23" s="35"/>
    </row>
    <row r="24" spans="1:5" ht="16.5" thickTop="1" x14ac:dyDescent="0.25">
      <c r="A24" s="4"/>
      <c r="B24" s="6" t="s">
        <v>15</v>
      </c>
      <c r="C24" s="15">
        <f>SUM(C25:C29)</f>
        <v>352481915.27000004</v>
      </c>
    </row>
    <row r="25" spans="1:5" x14ac:dyDescent="0.2">
      <c r="A25" s="10"/>
      <c r="B25" s="7" t="s">
        <v>16</v>
      </c>
      <c r="C25" s="14">
        <v>282777188.44</v>
      </c>
    </row>
    <row r="26" spans="1:5" x14ac:dyDescent="0.2">
      <c r="A26" s="10"/>
      <c r="B26" s="7" t="s">
        <v>17</v>
      </c>
      <c r="C26" s="14">
        <v>64547954.600000001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5156772.2300000004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8734208.5800000001</v>
      </c>
    </row>
    <row r="31" spans="1:5" x14ac:dyDescent="0.2">
      <c r="A31" s="10"/>
      <c r="B31" s="7" t="s">
        <v>22</v>
      </c>
      <c r="C31" s="14">
        <v>7534198.2199999997</v>
      </c>
    </row>
    <row r="32" spans="1:5" x14ac:dyDescent="0.2">
      <c r="A32" s="10"/>
      <c r="B32" s="7" t="s">
        <v>23</v>
      </c>
      <c r="C32" s="14">
        <v>162125.4</v>
      </c>
    </row>
    <row r="33" spans="1:4" x14ac:dyDescent="0.2">
      <c r="A33" s="10"/>
      <c r="B33" s="7" t="s">
        <v>24</v>
      </c>
      <c r="C33" s="14">
        <v>917808.48</v>
      </c>
    </row>
    <row r="34" spans="1:4" x14ac:dyDescent="0.2">
      <c r="A34" s="10"/>
      <c r="B34" s="7" t="s">
        <v>25</v>
      </c>
      <c r="C34" s="14">
        <v>120076.48</v>
      </c>
    </row>
    <row r="35" spans="1:4" x14ac:dyDescent="0.2">
      <c r="A35" s="10"/>
      <c r="B35" s="6" t="s">
        <v>26</v>
      </c>
      <c r="C35" s="15">
        <f>C24+C30</f>
        <v>361216123.85000002</v>
      </c>
    </row>
    <row r="36" spans="1:4" ht="15.75" x14ac:dyDescent="0.25">
      <c r="A36" s="4"/>
      <c r="B36" s="6" t="s">
        <v>27</v>
      </c>
      <c r="C36" s="15">
        <f>SUM(C37:C41)</f>
        <v>56151632.350000009</v>
      </c>
    </row>
    <row r="37" spans="1:4" x14ac:dyDescent="0.2">
      <c r="A37" s="10"/>
      <c r="B37" s="7" t="s">
        <v>28</v>
      </c>
      <c r="C37" s="14">
        <v>16662772.550000001</v>
      </c>
    </row>
    <row r="38" spans="1:4" x14ac:dyDescent="0.2">
      <c r="A38" s="10"/>
      <c r="B38" s="7" t="s">
        <v>29</v>
      </c>
      <c r="C38" s="14">
        <v>2042.45</v>
      </c>
    </row>
    <row r="39" spans="1:4" x14ac:dyDescent="0.2">
      <c r="A39" s="10"/>
      <c r="B39" s="7" t="s">
        <v>30</v>
      </c>
      <c r="C39" s="14">
        <v>33652530.039999999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5834287.3100000061</v>
      </c>
    </row>
    <row r="42" spans="1:4" x14ac:dyDescent="0.2">
      <c r="A42" s="10"/>
      <c r="B42" s="6" t="s">
        <v>33</v>
      </c>
      <c r="C42" s="15">
        <f>SUM(C43:C45)</f>
        <v>1501733.31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0</v>
      </c>
    </row>
    <row r="46" spans="1:4" ht="15" x14ac:dyDescent="0.25">
      <c r="A46" s="10"/>
      <c r="B46" s="11" t="s">
        <v>36</v>
      </c>
      <c r="C46" s="15">
        <f>C36+C42</f>
        <v>57653365.660000011</v>
      </c>
    </row>
    <row r="47" spans="1:4" ht="16.5" thickBot="1" x14ac:dyDescent="0.3">
      <c r="A47" s="4"/>
      <c r="B47" s="11" t="s">
        <v>37</v>
      </c>
      <c r="C47" s="28">
        <f>C35+C46</f>
        <v>418869489.51000005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D8" sqref="D8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45230</v>
      </c>
    </row>
    <row r="10" spans="1:4" ht="15.75" x14ac:dyDescent="0.25">
      <c r="A10" s="18"/>
      <c r="B10" s="6" t="s">
        <v>38</v>
      </c>
      <c r="C10" s="15">
        <f>C11+C15+C18</f>
        <v>35708031.660000004</v>
      </c>
      <c r="D10" s="19"/>
    </row>
    <row r="11" spans="1:4" ht="15" x14ac:dyDescent="0.25">
      <c r="A11" s="10"/>
      <c r="B11" s="6" t="s">
        <v>39</v>
      </c>
      <c r="C11" s="30">
        <f>SUM(C12:C14)</f>
        <v>33695579.270000003</v>
      </c>
      <c r="D11" s="21"/>
    </row>
    <row r="12" spans="1:4" ht="15" x14ac:dyDescent="0.25">
      <c r="A12" s="10"/>
      <c r="B12" s="7" t="s">
        <v>40</v>
      </c>
      <c r="C12" s="14">
        <v>32678584.34</v>
      </c>
      <c r="D12" s="21"/>
    </row>
    <row r="13" spans="1:4" ht="15" x14ac:dyDescent="0.25">
      <c r="A13" s="10"/>
      <c r="B13" s="7" t="s">
        <v>41</v>
      </c>
      <c r="C13" s="14">
        <v>81184.89</v>
      </c>
      <c r="D13" s="21"/>
    </row>
    <row r="14" spans="1:4" ht="15" x14ac:dyDescent="0.25">
      <c r="A14" s="10"/>
      <c r="B14" s="7" t="s">
        <v>42</v>
      </c>
      <c r="C14" s="14">
        <v>935810.04</v>
      </c>
      <c r="D14" s="21"/>
    </row>
    <row r="15" spans="1:4" ht="15" x14ac:dyDescent="0.25">
      <c r="A15" s="10"/>
      <c r="B15" s="6" t="s">
        <v>43</v>
      </c>
      <c r="C15" s="30">
        <f>SUM(C16:C17)</f>
        <v>182317.54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182317.54</v>
      </c>
      <c r="D17" s="21"/>
    </row>
    <row r="18" spans="1:4" ht="15" x14ac:dyDescent="0.25">
      <c r="A18" s="10"/>
      <c r="B18" s="6" t="s">
        <v>46</v>
      </c>
      <c r="C18" s="30">
        <f>SUM(C19:C23)</f>
        <v>1830134.85</v>
      </c>
      <c r="D18" s="21"/>
    </row>
    <row r="19" spans="1:4" ht="15" x14ac:dyDescent="0.25">
      <c r="A19" s="10"/>
      <c r="B19" s="7" t="s">
        <v>47</v>
      </c>
      <c r="C19" s="14">
        <v>1473910.12</v>
      </c>
      <c r="D19" s="21"/>
    </row>
    <row r="20" spans="1:4" ht="15" x14ac:dyDescent="0.25">
      <c r="A20" s="10"/>
      <c r="B20" s="7" t="s">
        <v>48</v>
      </c>
      <c r="C20" s="14">
        <v>136666.47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14458.26</v>
      </c>
      <c r="D23" s="21"/>
    </row>
    <row r="24" spans="1:4" ht="15.75" x14ac:dyDescent="0.25">
      <c r="A24" s="18"/>
      <c r="B24" s="6" t="s">
        <v>52</v>
      </c>
      <c r="C24" s="15">
        <f>C25+C29</f>
        <v>18327402.469999999</v>
      </c>
      <c r="D24" s="22"/>
    </row>
    <row r="25" spans="1:4" ht="15" x14ac:dyDescent="0.25">
      <c r="A25" s="10"/>
      <c r="B25" s="6" t="s">
        <v>53</v>
      </c>
      <c r="C25" s="30">
        <f>SUM(C26:C28)</f>
        <v>17731210.119999997</v>
      </c>
      <c r="D25" s="21"/>
    </row>
    <row r="26" spans="1:4" ht="15" x14ac:dyDescent="0.25">
      <c r="A26" s="10"/>
      <c r="B26" s="7" t="s">
        <v>54</v>
      </c>
      <c r="C26" s="14">
        <v>14762457.43</v>
      </c>
      <c r="D26" s="21"/>
    </row>
    <row r="27" spans="1:4" ht="15" x14ac:dyDescent="0.25">
      <c r="A27" s="10"/>
      <c r="B27" s="7" t="s">
        <v>55</v>
      </c>
      <c r="C27" s="14">
        <v>1958611.03</v>
      </c>
      <c r="D27" s="21"/>
    </row>
    <row r="28" spans="1:4" ht="15" x14ac:dyDescent="0.25">
      <c r="B28" s="12" t="s">
        <v>77</v>
      </c>
      <c r="C28" s="14">
        <v>1010141.66</v>
      </c>
      <c r="D28" s="21"/>
    </row>
    <row r="29" spans="1:4" ht="15" x14ac:dyDescent="0.25">
      <c r="A29" s="10"/>
      <c r="B29" s="6" t="s">
        <v>56</v>
      </c>
      <c r="C29" s="30">
        <f>SUM(C30:C31)</f>
        <v>596192.35</v>
      </c>
      <c r="D29" s="21"/>
    </row>
    <row r="30" spans="1:4" ht="15" x14ac:dyDescent="0.25">
      <c r="A30" s="10"/>
      <c r="B30" s="7" t="s">
        <v>57</v>
      </c>
      <c r="C30" s="14">
        <v>504498.85</v>
      </c>
      <c r="D30" s="21"/>
    </row>
    <row r="31" spans="1:4" ht="15" x14ac:dyDescent="0.25">
      <c r="A31" s="10"/>
      <c r="B31" s="7" t="s">
        <v>58</v>
      </c>
      <c r="C31" s="14">
        <v>91693.5</v>
      </c>
      <c r="D31" s="21"/>
    </row>
    <row r="32" spans="1:4" ht="15.75" x14ac:dyDescent="0.25">
      <c r="A32" s="18"/>
      <c r="B32" s="6" t="s">
        <v>59</v>
      </c>
      <c r="C32" s="15">
        <f>+C33+C37</f>
        <v>9431094.2699999996</v>
      </c>
      <c r="D32" s="22"/>
    </row>
    <row r="33" spans="1:4" ht="15" x14ac:dyDescent="0.25">
      <c r="A33" s="10"/>
      <c r="B33" s="6" t="s">
        <v>60</v>
      </c>
      <c r="C33" s="30">
        <f>SUM(C34:C36)</f>
        <v>9033243.5700000003</v>
      </c>
      <c r="D33" s="21"/>
    </row>
    <row r="34" spans="1:4" ht="15" x14ac:dyDescent="0.25">
      <c r="A34" s="10"/>
      <c r="B34" s="7" t="s">
        <v>61</v>
      </c>
      <c r="C34" s="14">
        <v>4437929.07</v>
      </c>
      <c r="D34" s="21"/>
    </row>
    <row r="35" spans="1:4" ht="15" x14ac:dyDescent="0.25">
      <c r="A35" s="10"/>
      <c r="B35" s="7" t="s">
        <v>62</v>
      </c>
      <c r="C35" s="14">
        <v>4017401.85</v>
      </c>
      <c r="D35" s="21"/>
    </row>
    <row r="36" spans="1:4" ht="15" x14ac:dyDescent="0.25">
      <c r="A36" s="10"/>
      <c r="B36" s="7" t="s">
        <v>63</v>
      </c>
      <c r="C36" s="14">
        <v>577912.65</v>
      </c>
      <c r="D36" s="21"/>
    </row>
    <row r="37" spans="1:4" ht="15" x14ac:dyDescent="0.25">
      <c r="A37" s="10"/>
      <c r="B37" s="6" t="s">
        <v>64</v>
      </c>
      <c r="C37" s="30">
        <f>SUM(C38:C42)</f>
        <v>397850.7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392994.76</v>
      </c>
      <c r="D42" s="21"/>
    </row>
    <row r="43" spans="1:4" ht="15" x14ac:dyDescent="0.25">
      <c r="A43" s="10"/>
      <c r="B43" s="6" t="s">
        <v>69</v>
      </c>
      <c r="C43" s="30">
        <f>C11+C15-C24-C33</f>
        <v>6517250.7700000033</v>
      </c>
      <c r="D43" s="21"/>
    </row>
    <row r="44" spans="1:4" ht="15" x14ac:dyDescent="0.25">
      <c r="A44" s="10"/>
      <c r="B44" s="6" t="s">
        <v>70</v>
      </c>
      <c r="C44" s="30">
        <f>+C10-C24-C32</f>
        <v>7949534.9200000055</v>
      </c>
      <c r="D44" s="21"/>
    </row>
    <row r="45" spans="1:4" ht="15" x14ac:dyDescent="0.25">
      <c r="A45" s="10"/>
      <c r="B45" s="6" t="s">
        <v>71</v>
      </c>
      <c r="C45" s="30">
        <f>SUM(C46)</f>
        <v>2115247.61</v>
      </c>
      <c r="D45" s="21"/>
    </row>
    <row r="46" spans="1:4" ht="15" x14ac:dyDescent="0.25">
      <c r="A46" s="10"/>
      <c r="B46" s="7" t="s">
        <v>72</v>
      </c>
      <c r="C46" s="14">
        <v>2115247.61</v>
      </c>
      <c r="D46" s="21"/>
    </row>
    <row r="47" spans="1:4" ht="15.75" x14ac:dyDescent="0.25">
      <c r="A47" s="18"/>
      <c r="B47" s="6" t="s">
        <v>74</v>
      </c>
      <c r="C47" s="31">
        <f>+C44-C46</f>
        <v>5834287.3100000061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2023-11-08T15:19:15Z</dcterms:modified>
</cp:coreProperties>
</file>