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<sst xmlns="http://schemas.openxmlformats.org/spreadsheetml/2006/main" count="92" uniqueCount="84">
  <si>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</si>
  <si>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</si>
  <si>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</si>
  <si>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</si>
  <si>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</si>
  <si>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</si>
  <si>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</si>
  <si>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</si>
  <si>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</si>
  <si>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</si>
  <si>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</si>
  <si>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</si>
  <si>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</si>
  <si>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</si>
  <si>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</si>
  <si>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</si>
  <si>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</si>
  <si>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</si>
  <si>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</si>
  <si>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</si>
  <si>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</si>
  <si>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</si>
  <si>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</si>
  <si>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</si>
  <si>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</si>
  <si>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</si>
  <si>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</si>
  <si>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</si>
  <si>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</si>
  <si>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</si>
  <si>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</si>
  <si>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</si>
  <si>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</si>
  <si>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</si>
  <si>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</si>
  <si>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</si>
  <si>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</si>
  <si>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</si>
  <si>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</si>
  <si>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</si>
  <si>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</si>
  <si>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</si>
  <si>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</si>
  <si>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</si>
  <si>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</si>
  <si>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</si>
  <si>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</si>
  <si>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</si>
  <si>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</si>
  <si>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</si>
  <si>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</si>
  <si>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</si>
  <si>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</si>
  <si>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</si>
  <si>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</si>
  <si>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</si>
  <si>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</si>
  <si>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</si>
  <si>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</si>
  <si>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</si>
  <si>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</si>
  <si>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</si>
  <si>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</si>
  <si>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</si>
  <si>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</si>
  <si>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</si>
  <si>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</si>
  <si>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</si>
  <si>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</si>
  <si>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</si>
  <si>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</si>
  <si>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</si>
  <si>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</si>
  <si>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</si>
  <si>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</si>
  <si>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</si>
  <si>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</si>
  <si>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</si>
  <si>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</si>
  <si>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</si>
  <si>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</si>
  <si>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SEPTIEMBRE 2023</t>
  </si>
  <si>
    <t>SEPTIEMBRE 2022</t>
  </si>
  <si>
    <t>SARAM, S.A. DE C.V.
Empresa Salvadoreña
ESTADO DE RESULTADO INTEGRAL
Por Los Ejercicios Finalizados al 30 Septiembre 2023 Y Diciembre de 2022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</si>
</sst>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27" activePane="bottomLeft" state="frozen"/>
      <selection pane="topLeft" activeCell="A1" sqref="A1"/>
      <selection pane="bottomLeft" activeCell="M41" sqref="M41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21022840.979999997</v>
      </c>
      <c r="M10" s="18">
        <f>+M11+M17</f>
        <v>23321709.509999998</v>
      </c>
      <c r="O10" s="105">
        <f aca="true" t="shared" si="0" ref="O10:O21">+M10-K10</f>
        <v>2298868.530000001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10137374.669999998</v>
      </c>
      <c r="M11" s="12">
        <f>SUM(M12:M16)</f>
        <v>12702987.98</v>
      </c>
      <c r="O11" s="108">
        <f t="shared" si="0"/>
        <v>2565613.3100000024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1540223.4300000002</v>
      </c>
      <c r="L12" s="103"/>
      <c r="M12" s="31">
        <v>1216558.31</v>
      </c>
      <c r="N12" s="2"/>
      <c r="O12" s="31">
        <f t="shared" si="0"/>
        <v>-323665.1200000001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101539.94</v>
      </c>
      <c r="L13" s="103"/>
      <c r="M13" s="31">
        <v>183896.54</v>
      </c>
      <c r="N13" s="2"/>
      <c r="O13" s="31">
        <f t="shared" si="0"/>
        <v>82356.6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2284188.6999999997</v>
      </c>
      <c r="L14" s="103"/>
      <c r="M14" s="31">
        <v>2119505.17</v>
      </c>
      <c r="N14" s="2"/>
      <c r="O14" s="31">
        <f t="shared" si="0"/>
        <v>-164683.5299999998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5638419.229999999</v>
      </c>
      <c r="L15" s="103"/>
      <c r="M15" s="31">
        <v>8684582.83</v>
      </c>
      <c r="N15" s="2"/>
      <c r="O15" s="31">
        <f t="shared" si="0"/>
        <v>3046163.6000000015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573003.3700000001</v>
      </c>
      <c r="L16" s="103"/>
      <c r="M16" s="31">
        <v>498445.13</v>
      </c>
      <c r="N16" s="2"/>
      <c r="O16" s="31">
        <f t="shared" si="0"/>
        <v>-74558.2400000001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10885466.309999999</v>
      </c>
      <c r="M17" s="12">
        <f>SUM(M18:M21)</f>
        <v>10618721.529999997</v>
      </c>
      <c r="O17" s="108">
        <f t="shared" si="0"/>
        <v>-266744.7800000012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18647524.05</v>
      </c>
      <c r="L18" s="2"/>
      <c r="M18" s="31">
        <v>17863328.63</v>
      </c>
      <c r="N18" s="2"/>
      <c r="O18" s="107">
        <f t="shared" si="0"/>
        <v>-784195.4200000018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-8463395.430000002</v>
      </c>
      <c r="L19" s="2"/>
      <c r="M19" s="31">
        <v>-7956048.21</v>
      </c>
      <c r="N19" s="2"/>
      <c r="O19" s="107">
        <f t="shared" si="0"/>
        <v>507347.2200000016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5083.270000000004</v>
      </c>
      <c r="L20" s="2"/>
      <c r="M20" s="31">
        <v>2274.41</v>
      </c>
      <c r="N20" s="2"/>
      <c r="O20" s="107">
        <f t="shared" si="0"/>
        <v>-2808.860000000004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696254.4200000002</v>
      </c>
      <c r="L21" s="2"/>
      <c r="M21" s="31">
        <v>709166.7000000001</v>
      </c>
      <c r="N21" s="2"/>
      <c r="O21" s="107">
        <f t="shared" si="0"/>
        <v>12912.279999999912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21022840.979999997</v>
      </c>
      <c r="M23" s="21">
        <f>+M10</f>
        <v>23321709.509999998</v>
      </c>
      <c r="O23" s="104">
        <f>+M23-K23</f>
        <v>2298868.530000001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11295775.3</v>
      </c>
      <c r="M25" s="18">
        <f>+M26+M32</f>
        <v>15614881.030000001</v>
      </c>
      <c r="O25" s="105">
        <f>+M25-K25</f>
        <v>4319105.73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5813932.26</v>
      </c>
      <c r="M26" s="20">
        <f>SUM(M27:M31)</f>
        <v>10223265.620000001</v>
      </c>
      <c r="O26" s="106">
        <f>+M26-K26</f>
        <v>4409333.360000001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4020974.6500000004</v>
      </c>
      <c r="M27" s="31">
        <v>8175957.43</v>
      </c>
      <c r="O27" s="31">
        <f>+K27-M27</f>
        <v>-4154982.7799999993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1333841.27</v>
      </c>
      <c r="M28" s="31">
        <v>1599156.9</v>
      </c>
      <c r="O28" s="31">
        <f>+K28-M28</f>
        <v>-265315.6299999999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185905.88999999998</v>
      </c>
      <c r="M29" s="31">
        <v>146947.71</v>
      </c>
      <c r="O29" s="31">
        <f>+K29-M29</f>
        <v>38958.17999999999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273210.45</v>
      </c>
      <c r="M30" s="31">
        <v>301020.25</v>
      </c>
      <c r="O30" s="31">
        <f>+K30-M30</f>
        <v>-27809.79999999999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97">
        <v>0</v>
      </c>
      <c r="M31" s="31">
        <v>183.33</v>
      </c>
      <c r="O31" s="31">
        <f>+K31-M31</f>
        <v>-183.33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5481843.04</v>
      </c>
      <c r="M32" s="19">
        <f>SUM(M33:M34)</f>
        <v>5391615.41</v>
      </c>
      <c r="O32" s="106">
        <f>+M32-K32</f>
        <v>-90227.62999999989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5307127.63</v>
      </c>
      <c r="M33" s="31">
        <v>5216900</v>
      </c>
      <c r="O33" s="31">
        <f>+K33-M33</f>
        <v>90227.62999999989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9727065.68</v>
      </c>
      <c r="M36" s="18">
        <f>+M37</f>
        <v>7706828.4799999995</v>
      </c>
      <c r="O36" s="105">
        <f>+M36-K36</f>
        <v>-2020237.2000000002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9727065.68</v>
      </c>
      <c r="M37" s="10">
        <f>SUM(M38:N42)</f>
        <v>7706828.4799999995</v>
      </c>
      <c r="O37" s="106">
        <f>+M37-K37</f>
        <v>-2020237.2000000002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3150000</v>
      </c>
      <c r="O38" s="31">
        <f>+K38-M38</f>
        <v>3150000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2124</v>
      </c>
      <c r="M40" s="31">
        <v>2147598.34</v>
      </c>
      <c r="O40" s="31">
        <f>+K40-M40</f>
        <v>-2145474.34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2478933.7600000002</v>
      </c>
      <c r="M41" s="92">
        <v>1463222.22</v>
      </c>
      <c r="O41" s="31">
        <f>+K41-M41</f>
        <v>1015711.5400000003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21022840.98</v>
      </c>
      <c r="M44" s="7">
        <f>+M25+M36</f>
        <v>23321709.51</v>
      </c>
      <c r="O44" s="104">
        <f>+M44-K44</f>
        <v>2298868.530000001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2023</v>
      </c>
      <c r="E5" s="44"/>
      <c r="F5" s="43">
        <v>2022</v>
      </c>
    </row>
    <row r="6" spans="1:8" ht="12.75">
      <c r="A6" s="47" t="s">
        <v>55</v>
      </c>
      <c r="G6" s="50"/>
      <c r="H6" s="50">
        <f>+D8-F8</f>
        <v>-11923678.940000005</v>
      </c>
    </row>
    <row r="7" ht="12.75">
      <c r="A7" s="47"/>
    </row>
    <row r="8" spans="2:256" ht="12.75">
      <c r="B8" s="47" t="s">
        <v>56</v>
      </c>
      <c r="C8" s="51"/>
      <c r="D8" s="50">
        <v>40921214.19</v>
      </c>
      <c r="E8" s="51"/>
      <c r="F8" s="50">
        <v>52844893.13</v>
      </c>
      <c r="G8" s="52"/>
      <c r="H8" s="52">
        <f>+D10-F10</f>
        <v>-10850709.970000006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34365018.62</v>
      </c>
      <c r="E10" s="60"/>
      <c r="F10" s="52">
        <v>45215728.59</v>
      </c>
      <c r="G10" s="61"/>
      <c r="H10" s="61">
        <f>+D12-F12</f>
        <v>-1072968.9699999988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6556195.57</v>
      </c>
      <c r="F12" s="66">
        <f>+F8-F10</f>
        <v>7629164.539999999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-56847.51999999999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-58844.340000000084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180250.27000000002</v>
      </c>
      <c r="E16" s="74"/>
      <c r="F16" s="72">
        <v>237097.79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214695.70999999996</v>
      </c>
      <c r="E17" s="51"/>
      <c r="F17" s="50">
        <v>273540.05000000005</v>
      </c>
      <c r="G17" s="67"/>
      <c r="H17" s="67">
        <f t="shared" si="0"/>
        <v>-342774.5599999998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65063.9</v>
      </c>
      <c r="E18" s="51"/>
      <c r="F18" s="50">
        <v>95070.16</v>
      </c>
      <c r="G18" s="67"/>
      <c r="H18" s="67">
        <f t="shared" si="0"/>
        <v>-75406.25999999998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1360204.6700000002</v>
      </c>
      <c r="E19" s="51"/>
      <c r="F19" s="50">
        <v>1702979.23</v>
      </c>
      <c r="G19" s="67"/>
      <c r="H19" s="67">
        <f t="shared" si="0"/>
        <v>-272686.45999999973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202877.65</v>
      </c>
      <c r="E20" s="51"/>
      <c r="F20" s="50">
        <v>278283.91</v>
      </c>
      <c r="G20" s="67"/>
      <c r="H20" s="67">
        <f t="shared" si="0"/>
        <v>-188304.7300000001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835440.4700000002</v>
      </c>
      <c r="E21" s="51"/>
      <c r="F21" s="50">
        <v>1108126.93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607525.53</v>
      </c>
      <c r="E22" s="51"/>
      <c r="F22" s="50">
        <v>795830.2600000001</v>
      </c>
      <c r="G22" s="61"/>
      <c r="H22" s="61">
        <f t="shared" si="0"/>
        <v>-1024870.1299999999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3466058.2</v>
      </c>
      <c r="F24" s="66">
        <f>SUM(F16:F23)</f>
        <v>4490928.33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-48098.83999999892</v>
      </c>
    </row>
    <row r="26" spans="2:8" ht="12.75">
      <c r="B26" s="79" t="s">
        <v>68</v>
      </c>
      <c r="C26" s="74"/>
      <c r="D26" s="72">
        <f>+D12-D24</f>
        <v>3090137.37</v>
      </c>
      <c r="E26" s="74"/>
      <c r="F26" s="72">
        <f>+F12-F24</f>
        <v>3138236.209999999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-283768.77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540990.91</v>
      </c>
      <c r="E30" s="74"/>
      <c r="F30" s="111">
        <v>824759.68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70212.7</v>
      </c>
      <c r="E31" s="74"/>
      <c r="F31" s="111">
        <v>93334.94</v>
      </c>
      <c r="G31" s="78"/>
      <c r="H31" s="78">
        <f t="shared" si="1"/>
        <v>258792.17000000086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2478933.76</v>
      </c>
      <c r="E33" s="74"/>
      <c r="F33" s="83">
        <f>+F26-F30-F31</f>
        <v>2220141.589999999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258792.17000000086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2478933.76</v>
      </c>
      <c r="E37" s="74"/>
      <c r="F37" s="83">
        <f>+F33-F35</f>
        <v>2220141.589999999</v>
      </c>
      <c r="G37" s="78"/>
      <c r="H37" s="78">
        <f>+D39-F39</f>
        <v>-690615.9268672562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690615.9268672562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2478933.76</v>
      </c>
      <c r="E41" s="88"/>
      <c r="F41" s="89">
        <f>+F37-F39</f>
        <v>1529525.6631327427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2023-10-25T16:13:40Z</cp:lastPrinted>
  <dcterms:created xsi:type="dcterms:W3CDTF">2019-04-29T15:21:29Z</dcterms:created>
  <dcterms:modified xsi:type="dcterms:W3CDTF">2023-10-25T16:18:51Z</dcterms:modified>
  <cp:category/>
  <cp:version/>
  <cp:contentType/>
  <cp:contentStatus/>
</cp:coreProperties>
</file>