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sly.saenz\Documents\BANCO ABANK\ESTADOS FINANCIEROS\ESTADOS FINANCIEROS\CONSOLIDACION DE ESTADOS FINANCIEROS\IFGA\INFORMACION 2023\Estados Financieros\SEPTIEMBRE\"/>
    </mc:Choice>
  </mc:AlternateContent>
  <xr:revisionPtr revIDLastSave="0" documentId="13_ncr:1_{28F3DC0C-75BF-4BCC-A3CD-B7E697878E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F" sheetId="6" r:id="rId1"/>
    <sheet name="ER" sheetId="4" r:id="rId2"/>
  </sheets>
  <definedNames>
    <definedName name="_xlnm.Print_Area" localSheetId="0">BALF!$B$2:$E$55</definedName>
    <definedName name="_xlnm.Print_Area" localSheetId="1">ER!$B$2:$F$36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6" l="1"/>
  <c r="E18" i="4"/>
  <c r="E17" i="6" l="1"/>
  <c r="E20" i="6" s="1"/>
  <c r="E29" i="6"/>
  <c r="E26" i="6"/>
  <c r="E22" i="4" l="1"/>
  <c r="E20" i="4"/>
  <c r="E30" i="6" s="1"/>
  <c r="E31" i="6" l="1"/>
  <c r="E33" i="6" s="1"/>
  <c r="E36" i="6" s="1"/>
</calcChain>
</file>

<file path=xl/sharedStrings.xml><?xml version="1.0" encoding="utf-8"?>
<sst xmlns="http://schemas.openxmlformats.org/spreadsheetml/2006/main" count="44" uniqueCount="37">
  <si>
    <t>Capital social pagado</t>
  </si>
  <si>
    <t>USD$</t>
  </si>
  <si>
    <t>Reservas de capital, resultados acumulados y patrimonio no ganado</t>
  </si>
  <si>
    <t>Inversiones Financieras Grupo Abank, S.A.</t>
  </si>
  <si>
    <t>(Sociedad controladora de finalidad exclusiva)</t>
  </si>
  <si>
    <t>US$</t>
  </si>
  <si>
    <t>-</t>
  </si>
  <si>
    <t xml:space="preserve">  Generales</t>
  </si>
  <si>
    <t>Activos de Intermediación:</t>
  </si>
  <si>
    <t>Total de los Pasivos</t>
  </si>
  <si>
    <t xml:space="preserve">              Total del patrimonio</t>
  </si>
  <si>
    <t>Ingresos de operación:</t>
  </si>
  <si>
    <t>Ingresos de operación</t>
  </si>
  <si>
    <t>Total gastos de operación</t>
  </si>
  <si>
    <t>Pasivos y patrimonio</t>
  </si>
  <si>
    <t>Otros Pasivos:</t>
  </si>
  <si>
    <t xml:space="preserve">Patrimonio: </t>
  </si>
  <si>
    <t xml:space="preserve">              Total de los pasivos y  patrimonio</t>
  </si>
  <si>
    <t>(Expresado en de Dólares de los Estados Unidos de América)</t>
  </si>
  <si>
    <t xml:space="preserve">Gastos de Operación </t>
  </si>
  <si>
    <t xml:space="preserve">Caja y bancos </t>
  </si>
  <si>
    <t xml:space="preserve">  Total de los Activos</t>
  </si>
  <si>
    <t xml:space="preserve">   USD$</t>
  </si>
  <si>
    <t>Balance General</t>
  </si>
  <si>
    <t>(Expresado en Dólares de los Estados Unidos de América)</t>
  </si>
  <si>
    <r>
      <t xml:space="preserve">                 </t>
    </r>
    <r>
      <rPr>
        <b/>
        <u/>
        <sz val="10.5"/>
        <color rgb="FF000000"/>
        <rFont val="Trebuchet MS"/>
        <family val="2"/>
      </rPr>
      <t xml:space="preserve">  Activos</t>
    </r>
  </si>
  <si>
    <t>Estado de Resultado</t>
  </si>
  <si>
    <t xml:space="preserve">            Pérdida Neta</t>
  </si>
  <si>
    <t>Cuentas por pagar</t>
  </si>
  <si>
    <t>Otros Activos:</t>
  </si>
  <si>
    <t xml:space="preserve">Inversiones accionarias </t>
  </si>
  <si>
    <t xml:space="preserve">Diversos (neto) </t>
  </si>
  <si>
    <t>Diversos</t>
  </si>
  <si>
    <t>Agosto/2023</t>
  </si>
  <si>
    <t>Por el Periodo Del 01 Enero al 30 de Septiembre de 2023</t>
  </si>
  <si>
    <t>Septiembre/2023</t>
  </si>
  <si>
    <t>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</si>
</sst>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0_ ;[Red]\-#,##0.00\ "/>
    <numFmt numFmtId="168" formatCode="#,##0.0;\-#,##0.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rgb="FF000000"/>
      <name val="Calibri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.5"/>
      <color indexed="8"/>
      <name val="Arial"/>
      <family val="2"/>
    </font>
    <font>
      <b/>
      <sz val="10.5"/>
      <color indexed="8"/>
      <name val="Trebuchet MS"/>
      <family val="2"/>
    </font>
    <font>
      <b/>
      <u/>
      <sz val="10.5"/>
      <color indexed="8"/>
      <name val="Trebuchet MS"/>
      <family val="2"/>
    </font>
    <font>
      <sz val="10.5"/>
      <color indexed="8"/>
      <name val="Trebuchet MS"/>
      <family val="2"/>
    </font>
    <font>
      <u val="singleAccounting"/>
      <sz val="10.5"/>
      <name val="Trebuchet MS"/>
      <family val="2"/>
    </font>
    <font>
      <b/>
      <u val="doubleAccounting"/>
      <sz val="10.5"/>
      <name val="Trebuchet MS"/>
      <family val="2"/>
    </font>
    <font>
      <sz val="10.5"/>
      <name val="Trebuchet MS"/>
      <family val="2"/>
    </font>
    <font>
      <u val="doubleAccounting"/>
      <sz val="10.5"/>
      <name val="Trebuchet MS"/>
      <family val="2"/>
    </font>
    <font>
      <b/>
      <sz val="10.5"/>
      <name val="Trebuchet MS"/>
      <family val="2"/>
    </font>
    <font>
      <sz val="10.5"/>
      <name val="Arial"/>
      <family val="2"/>
    </font>
    <font>
      <sz val="11"/>
      <color indexed="8"/>
      <name val="Trebuchet MS"/>
      <family val="2"/>
    </font>
    <font>
      <b/>
      <sz val="12"/>
      <color indexed="8"/>
      <name val="Trebuchet MS"/>
      <family val="2"/>
    </font>
    <font>
      <b/>
      <u/>
      <sz val="10.5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4" fillId="2" borderId="0" xfId="0" applyFont="1" applyFill="1" applyAlignment="1">
      <alignment horizontal="right" vertical="top" wrapText="1"/>
    </xf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5" fillId="0" borderId="5" xfId="0" applyFont="1" applyBorder="1"/>
    <xf numFmtId="0" fontId="5" fillId="0" borderId="7" xfId="0" applyFont="1" applyBorder="1"/>
    <xf numFmtId="165" fontId="0" fillId="2" borderId="0" xfId="1" applyFont="1" applyFill="1" applyBorder="1"/>
    <xf numFmtId="43" fontId="5" fillId="2" borderId="0" xfId="0" applyNumberFormat="1" applyFont="1" applyFill="1"/>
    <xf numFmtId="165" fontId="5" fillId="2" borderId="0" xfId="1" applyFont="1" applyFill="1" applyBorder="1"/>
    <xf numFmtId="167" fontId="5" fillId="2" borderId="0" xfId="0" applyNumberFormat="1" applyFont="1" applyFill="1"/>
    <xf numFmtId="168" fontId="3" fillId="2" borderId="0" xfId="0" applyNumberFormat="1" applyFont="1" applyFill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5" fillId="0" borderId="6" xfId="0" applyFont="1" applyBorder="1"/>
    <xf numFmtId="0" fontId="5" fillId="0" borderId="8" xfId="0" applyFont="1" applyBorder="1"/>
    <xf numFmtId="0" fontId="4" fillId="0" borderId="0" xfId="0" applyFont="1" applyAlignment="1">
      <alignment horizontal="right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12" fillId="0" borderId="5" xfId="0" applyFont="1" applyBorder="1" applyAlignment="1">
      <alignment horizontal="right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3" fillId="0" borderId="6" xfId="0" applyFont="1" applyBorder="1"/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5" xfId="0" applyFont="1" applyBorder="1"/>
    <xf numFmtId="0" fontId="12" fillId="0" borderId="6" xfId="0" applyFont="1" applyBorder="1" applyAlignment="1">
      <alignment horizontal="right" vertical="top" wrapText="1"/>
    </xf>
    <xf numFmtId="165" fontId="11" fillId="0" borderId="8" xfId="1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right" vertical="top" wrapText="1" indent="5"/>
    </xf>
    <xf numFmtId="0" fontId="12" fillId="0" borderId="5" xfId="0" applyFont="1" applyBorder="1" applyAlignment="1">
      <alignment horizontal="left" vertical="top" wrapText="1" inden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164" fontId="16" fillId="0" borderId="0" xfId="11" applyFont="1" applyFill="1" applyBorder="1" applyAlignment="1">
      <alignment vertical="top" wrapText="1"/>
    </xf>
    <xf numFmtId="0" fontId="16" fillId="0" borderId="5" xfId="0" applyFont="1" applyBorder="1" applyAlignment="1">
      <alignment horizontal="left" wrapText="1" indent="7"/>
    </xf>
    <xf numFmtId="0" fontId="17" fillId="0" borderId="5" xfId="0" applyFont="1" applyBorder="1" applyAlignment="1">
      <alignment horizontal="left" vertical="top" wrapText="1" indent="7"/>
    </xf>
    <xf numFmtId="0" fontId="16" fillId="0" borderId="5" xfId="0" applyFont="1" applyBorder="1" applyAlignment="1">
      <alignment horizontal="left" vertical="center" wrapText="1" indent="6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8" fillId="2" borderId="5" xfId="0" applyFont="1" applyFill="1" applyBorder="1" applyAlignment="1">
      <alignment horizontal="left" vertical="center" wrapText="1" indent="1"/>
    </xf>
    <xf numFmtId="0" fontId="23" fillId="0" borderId="5" xfId="0" applyFont="1" applyBorder="1"/>
    <xf numFmtId="165" fontId="21" fillId="0" borderId="6" xfId="1" applyFont="1" applyFill="1" applyBorder="1"/>
    <xf numFmtId="0" fontId="23" fillId="3" borderId="5" xfId="0" applyFont="1" applyFill="1" applyBorder="1"/>
    <xf numFmtId="0" fontId="21" fillId="2" borderId="5" xfId="0" applyFont="1" applyFill="1" applyBorder="1"/>
    <xf numFmtId="0" fontId="24" fillId="2" borderId="5" xfId="0" applyFont="1" applyFill="1" applyBorder="1"/>
    <xf numFmtId="0" fontId="24" fillId="2" borderId="6" xfId="0" applyFont="1" applyFill="1" applyBorder="1"/>
    <xf numFmtId="0" fontId="24" fillId="2" borderId="5" xfId="0" applyFont="1" applyFill="1" applyBorder="1" applyAlignment="1">
      <alignment horizontal="center"/>
    </xf>
    <xf numFmtId="0" fontId="24" fillId="2" borderId="7" xfId="0" applyFont="1" applyFill="1" applyBorder="1"/>
    <xf numFmtId="0" fontId="24" fillId="2" borderId="8" xfId="0" applyFont="1" applyFill="1" applyBorder="1"/>
    <xf numFmtId="0" fontId="24" fillId="2" borderId="9" xfId="0" applyFont="1" applyFill="1" applyBorder="1"/>
    <xf numFmtId="165" fontId="12" fillId="0" borderId="1" xfId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right" vertical="top" wrapText="1"/>
    </xf>
    <xf numFmtId="165" fontId="19" fillId="0" borderId="6" xfId="1" applyFont="1" applyFill="1" applyBorder="1"/>
    <xf numFmtId="0" fontId="12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/>
    </xf>
    <xf numFmtId="0" fontId="10" fillId="0" borderId="6" xfId="0" applyFont="1" applyBorder="1"/>
    <xf numFmtId="0" fontId="5" fillId="0" borderId="9" xfId="0" applyFont="1" applyBorder="1"/>
    <xf numFmtId="0" fontId="3" fillId="0" borderId="1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165" fontId="20" fillId="0" borderId="6" xfId="12" applyFont="1" applyFill="1" applyBorder="1"/>
    <xf numFmtId="0" fontId="16" fillId="0" borderId="6" xfId="0" applyFont="1" applyBorder="1" applyAlignment="1">
      <alignment vertical="top" wrapText="1"/>
    </xf>
    <xf numFmtId="0" fontId="18" fillId="0" borderId="6" xfId="0" applyFont="1" applyBorder="1" applyAlignment="1">
      <alignment vertical="center" wrapText="1"/>
    </xf>
    <xf numFmtId="165" fontId="22" fillId="0" borderId="6" xfId="12" applyFont="1" applyFill="1" applyBorder="1"/>
    <xf numFmtId="164" fontId="16" fillId="0" borderId="6" xfId="11" applyFont="1" applyFill="1" applyBorder="1" applyAlignment="1">
      <alignment vertical="top" wrapText="1"/>
    </xf>
    <xf numFmtId="166" fontId="21" fillId="2" borderId="6" xfId="0" applyNumberFormat="1" applyFont="1" applyFill="1" applyBorder="1"/>
    <xf numFmtId="0" fontId="16" fillId="0" borderId="5" xfId="0" applyFont="1" applyBorder="1" applyAlignment="1">
      <alignment horizontal="left" vertical="top" wrapText="1"/>
    </xf>
    <xf numFmtId="49" fontId="17" fillId="0" borderId="6" xfId="0" applyNumberFormat="1" applyFont="1" applyBorder="1" applyAlignment="1">
      <alignment horizontal="center" vertical="top" wrapText="1"/>
    </xf>
    <xf numFmtId="49" fontId="17" fillId="0" borderId="0" xfId="0" applyNumberFormat="1" applyFont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 indent="4"/>
    </xf>
    <xf numFmtId="0" fontId="21" fillId="0" borderId="6" xfId="0" applyFont="1" applyBorder="1"/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0" fillId="0" borderId="0" xfId="0" applyFont="1"/>
    <xf numFmtId="0" fontId="5" fillId="2" borderId="0" xfId="0" applyFont="1" applyFill="1" applyAlignment="1">
      <alignment wrapText="1"/>
    </xf>
    <xf numFmtId="0" fontId="18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0" fillId="2" borderId="5" xfId="0" applyFill="1" applyBorder="1"/>
    <xf numFmtId="0" fontId="16" fillId="0" borderId="0" xfId="0" applyFont="1" applyAlignment="1">
      <alignment horizontal="left" wrapText="1" indent="7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21" fillId="0" borderId="0" xfId="0" applyFont="1"/>
    <xf numFmtId="0" fontId="21" fillId="3" borderId="0" xfId="0" applyFont="1" applyFill="1"/>
    <xf numFmtId="0" fontId="21" fillId="2" borderId="0" xfId="0" applyFont="1" applyFill="1"/>
    <xf numFmtId="166" fontId="21" fillId="2" borderId="0" xfId="0" applyNumberFormat="1" applyFont="1" applyFill="1"/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16" fillId="0" borderId="5" xfId="0" applyFont="1" applyBorder="1" applyAlignment="1">
      <alignment horizontal="left" vertical="top" wrapText="1" indent="1"/>
    </xf>
    <xf numFmtId="0" fontId="18" fillId="0" borderId="5" xfId="0" applyFont="1" applyBorder="1" applyAlignment="1">
      <alignment horizontal="left" vertical="top" wrapText="1" indent="1"/>
    </xf>
    <xf numFmtId="40" fontId="3" fillId="2" borderId="0" xfId="0" applyNumberFormat="1" applyFont="1" applyFill="1" applyAlignment="1">
      <alignment vertical="top" wrapText="1"/>
    </xf>
    <xf numFmtId="40" fontId="5" fillId="2" borderId="0" xfId="1" applyNumberFormat="1" applyFont="1" applyFill="1" applyBorder="1"/>
    <xf numFmtId="0" fontId="16" fillId="0" borderId="5" xfId="0" applyFont="1" applyBorder="1" applyAlignment="1">
      <alignment horizontal="left" wrapText="1" indent="6"/>
    </xf>
    <xf numFmtId="0" fontId="16" fillId="0" borderId="0" xfId="0" applyFont="1" applyAlignment="1">
      <alignment horizontal="left" wrapText="1" indent="6"/>
    </xf>
    <xf numFmtId="0" fontId="16" fillId="0" borderId="5" xfId="0" applyFont="1" applyBorder="1" applyAlignment="1">
      <alignment horizontal="left" wrapText="1" indent="1"/>
    </xf>
    <xf numFmtId="0" fontId="16" fillId="0" borderId="0" xfId="0" applyFont="1" applyAlignment="1">
      <alignment horizontal="left" wrapText="1" inden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6" fillId="2" borderId="5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top" wrapText="1"/>
    </xf>
    <xf numFmtId="0" fontId="25" fillId="2" borderId="10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0" fontId="25" fillId="2" borderId="11" xfId="0" applyFont="1" applyFill="1" applyBorder="1" applyAlignment="1">
      <alignment horizontal="center" vertical="top" wrapText="1"/>
    </xf>
  </cellXfs>
  <cellStyles count="18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aje 2" xfId="17" xr:uid="{F9F84C4D-2882-44E9-B6F4-9E70F08A7F6D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284738</xdr:colOff>
      <xdr:row>45</xdr:row>
      <xdr:rowOff>9524</xdr:rowOff>
    </xdr:from>
    <xdr:to>
      <xdr:col>1</xdr:col>
      <xdr:colOff>2246888</xdr:colOff>
      <xdr:row>47</xdr:row>
      <xdr:rowOff>9823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BF7F4D9-8D08-4B10-86BA-39327A4105CC}"/>
            </a:ext>
          </a:extLst>
        </xdr:cNvPr>
        <xdr:cNvSpPr txBox="1"/>
      </xdr:nvSpPr>
      <xdr:spPr>
        <a:xfrm>
          <a:off x="1151513" y="9877424"/>
          <a:ext cx="1962150" cy="343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/>
        </a:p>
      </xdr:txBody>
    </xdr:sp>
    <xdr:clientData/>
  </xdr:twoCellAnchor>
  <xdr:twoCellAnchor>
    <xdr:from>
      <xdr:col>2</xdr:col>
      <xdr:colOff>1266622</xdr:colOff>
      <xdr:row>40</xdr:row>
      <xdr:rowOff>162129</xdr:rowOff>
    </xdr:from>
    <xdr:to>
      <xdr:col>4</xdr:col>
      <xdr:colOff>1114627</xdr:colOff>
      <xdr:row>43</xdr:row>
      <xdr:rowOff>40532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796ABAAE-025D-45AA-8E21-132F81035B48}"/>
            </a:ext>
          </a:extLst>
        </xdr:cNvPr>
        <xdr:cNvSpPr txBox="1"/>
      </xdr:nvSpPr>
      <xdr:spPr>
        <a:xfrm>
          <a:off x="5629072" y="9172779"/>
          <a:ext cx="1886355" cy="3927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945204</xdr:colOff>
      <xdr:row>40</xdr:row>
      <xdr:rowOff>42559</xdr:rowOff>
    </xdr:from>
    <xdr:to>
      <xdr:col>1</xdr:col>
      <xdr:colOff>2809382</xdr:colOff>
      <xdr:row>42</xdr:row>
      <xdr:rowOff>129837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621C85C-BC17-41C7-BF6C-1133D288D0E6}"/>
            </a:ext>
          </a:extLst>
        </xdr:cNvPr>
        <xdr:cNvSpPr txBox="1">
          <a:spLocks noChangeArrowheads="1"/>
        </xdr:cNvSpPr>
      </xdr:nvSpPr>
      <xdr:spPr bwMode="auto">
        <a:xfrm>
          <a:off x="1811979" y="9053209"/>
          <a:ext cx="1864178" cy="43017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 Legal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1440180</xdr:colOff>
      <xdr:row>27</xdr:row>
      <xdr:rowOff>134364</xdr:rowOff>
    </xdr:from>
    <xdr:to>
      <xdr:col>4</xdr:col>
      <xdr:colOff>982980</xdr:colOff>
      <xdr:row>30</xdr:row>
      <xdr:rowOff>43775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85F7722-0F32-4D79-ADE0-AABC8E83CD4A}"/>
            </a:ext>
          </a:extLst>
        </xdr:cNvPr>
        <xdr:cNvSpPr txBox="1"/>
      </xdr:nvSpPr>
      <xdr:spPr>
        <a:xfrm>
          <a:off x="5154930" y="5192139"/>
          <a:ext cx="1733550" cy="395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952500</xdr:colOff>
      <xdr:row>27</xdr:row>
      <xdr:rowOff>104775</xdr:rowOff>
    </xdr:from>
    <xdr:to>
      <xdr:col>1</xdr:col>
      <xdr:colOff>2816678</xdr:colOff>
      <xdr:row>30</xdr:row>
      <xdr:rowOff>50800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BB452411-D9B4-4CE2-9A5C-86FA85419A2E}"/>
            </a:ext>
          </a:extLst>
        </xdr:cNvPr>
        <xdr:cNvSpPr txBox="1">
          <a:spLocks noChangeArrowheads="1"/>
        </xdr:cNvSpPr>
      </xdr:nvSpPr>
      <xdr:spPr bwMode="auto">
        <a:xfrm>
          <a:off x="1704975" y="5162550"/>
          <a:ext cx="1864178" cy="43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</a:t>
          </a:r>
          <a:r>
            <a:rPr lang="es-ES" sz="1100" baseline="0">
              <a:latin typeface="Trebuchet MS" panose="020B0603020202020204" pitchFamily="34" charset="0"/>
              <a:cs typeface="Arial" pitchFamily="34" charset="0"/>
            </a:rPr>
            <a:t> Legal</a:t>
          </a:r>
          <a:endParaRPr lang="es-ES" sz="1100">
            <a:latin typeface="Trebuchet MS" panose="020B0603020202020204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033E5-1D98-4CBF-B14D-48B91985E74B}">
  <sheetPr>
    <tabColor rgb="FF002060"/>
    <pageSetUpPr fitToPage="1"/>
  </sheetPr>
  <dimension ref="A1:E66"/>
  <sheetViews>
    <sheetView showGridLines="0" tabSelected="1" zoomScale="91" zoomScaleNormal="94" workbookViewId="0">
      <selection activeCell="B21" sqref="B21"/>
    </sheetView>
  </sheetViews>
  <sheetFormatPr baseColWidth="10" defaultColWidth="23.7109375" defaultRowHeight="12.75" x14ac:dyDescent="0.2"/>
  <cols>
    <col min="1" max="1" width="13" style="2" customWidth="1"/>
    <col min="2" max="2" width="52.42578125" style="2" customWidth="1"/>
    <col min="3" max="3" width="23.7109375" style="2"/>
    <col min="4" max="4" width="6.85546875" style="2" bestFit="1" customWidth="1"/>
    <col min="5" max="5" width="19" style="2" customWidth="1"/>
    <col min="6" max="16384" width="23.7109375" style="2"/>
  </cols>
  <sheetData>
    <row r="1" spans="1:5" ht="13.5" thickBot="1" x14ac:dyDescent="0.25"/>
    <row r="2" spans="1:5" x14ac:dyDescent="0.2">
      <c r="A2" s="1"/>
      <c r="B2" s="118"/>
      <c r="C2" s="119"/>
      <c r="D2" s="119"/>
      <c r="E2" s="120"/>
    </row>
    <row r="3" spans="1:5" ht="18" x14ac:dyDescent="0.2">
      <c r="A3" s="1"/>
      <c r="B3" s="121" t="s">
        <v>3</v>
      </c>
      <c r="C3" s="122"/>
      <c r="D3" s="122"/>
      <c r="E3" s="123"/>
    </row>
    <row r="4" spans="1:5" ht="16.5" x14ac:dyDescent="0.2">
      <c r="A4" s="1"/>
      <c r="B4" s="124" t="s">
        <v>4</v>
      </c>
      <c r="C4" s="125"/>
      <c r="D4" s="125"/>
      <c r="E4" s="126"/>
    </row>
    <row r="5" spans="1:5" ht="16.5" x14ac:dyDescent="0.2">
      <c r="A5" s="1"/>
      <c r="B5" s="127" t="s">
        <v>23</v>
      </c>
      <c r="C5" s="128"/>
      <c r="D5" s="128"/>
      <c r="E5" s="129"/>
    </row>
    <row r="6" spans="1:5" ht="16.5" x14ac:dyDescent="0.2">
      <c r="A6" s="1"/>
      <c r="B6" s="127" t="s">
        <v>36</v>
      </c>
      <c r="C6" s="128"/>
      <c r="D6" s="128"/>
      <c r="E6" s="129"/>
    </row>
    <row r="7" spans="1:5" ht="16.5" x14ac:dyDescent="0.2">
      <c r="A7" s="1"/>
      <c r="B7" s="130" t="s">
        <v>24</v>
      </c>
      <c r="C7" s="131"/>
      <c r="D7" s="131"/>
      <c r="E7" s="132"/>
    </row>
    <row r="8" spans="1:5" ht="13.5" thickBot="1" x14ac:dyDescent="0.25">
      <c r="A8" s="1"/>
      <c r="B8" s="18"/>
      <c r="C8" s="19"/>
      <c r="D8" s="19"/>
      <c r="E8" s="71"/>
    </row>
    <row r="9" spans="1:5" ht="13.5" x14ac:dyDescent="0.2">
      <c r="A9" s="1"/>
      <c r="B9" s="41"/>
      <c r="C9" s="42"/>
      <c r="D9" s="42"/>
      <c r="E9" s="72"/>
    </row>
    <row r="10" spans="1:5" ht="14.25" x14ac:dyDescent="0.2">
      <c r="A10" s="1"/>
      <c r="B10" s="43"/>
      <c r="C10" s="94"/>
      <c r="D10" s="94"/>
      <c r="E10" s="80" t="s">
        <v>33</v>
      </c>
    </row>
    <row r="11" spans="1:5" ht="14.25" x14ac:dyDescent="0.2">
      <c r="A11" s="1"/>
      <c r="B11" s="110" t="s">
        <v>25</v>
      </c>
      <c r="C11" s="95"/>
      <c r="D11" s="94"/>
      <c r="E11" s="44"/>
    </row>
    <row r="12" spans="1:5" ht="14.25" x14ac:dyDescent="0.2">
      <c r="A12" s="1"/>
      <c r="B12" s="79"/>
      <c r="C12" s="95"/>
      <c r="D12" s="94"/>
      <c r="E12" s="44"/>
    </row>
    <row r="13" spans="1:5" ht="14.25" x14ac:dyDescent="0.2">
      <c r="A13" s="1"/>
      <c r="B13" s="45" t="s">
        <v>8</v>
      </c>
      <c r="C13" s="96"/>
      <c r="D13" s="97"/>
      <c r="E13" s="46"/>
    </row>
    <row r="14" spans="1:5" ht="16.5" x14ac:dyDescent="0.4">
      <c r="A14" s="1"/>
      <c r="B14" s="111" t="s">
        <v>20</v>
      </c>
      <c r="C14" s="97"/>
      <c r="D14" s="47" t="s">
        <v>1</v>
      </c>
      <c r="E14" s="66">
        <v>2000</v>
      </c>
    </row>
    <row r="15" spans="1:5" ht="16.5" x14ac:dyDescent="0.4">
      <c r="A15" s="1"/>
      <c r="B15" s="93"/>
      <c r="C15" s="97"/>
      <c r="D15" s="47"/>
      <c r="E15" s="66"/>
    </row>
    <row r="16" spans="1:5" ht="16.5" x14ac:dyDescent="0.4">
      <c r="A16" s="1"/>
      <c r="B16" s="45" t="s">
        <v>29</v>
      </c>
      <c r="C16" s="97"/>
      <c r="D16" s="47"/>
      <c r="E16" s="66"/>
    </row>
    <row r="17" spans="1:5" ht="14.25" x14ac:dyDescent="0.25">
      <c r="A17" s="1"/>
      <c r="B17" s="111" t="s">
        <v>30</v>
      </c>
      <c r="C17" s="97"/>
      <c r="D17" s="47"/>
      <c r="E17" s="55">
        <f>44247368+310000</f>
        <v>44557368</v>
      </c>
    </row>
    <row r="18" spans="1:5" ht="16.5" x14ac:dyDescent="0.4">
      <c r="A18" s="1"/>
      <c r="B18" s="111" t="s">
        <v>31</v>
      </c>
      <c r="C18" s="97"/>
      <c r="D18" s="47"/>
      <c r="E18" s="66">
        <v>0</v>
      </c>
    </row>
    <row r="19" spans="1:5" ht="14.25" x14ac:dyDescent="0.2">
      <c r="A19" s="1"/>
      <c r="B19" s="98"/>
      <c r="C19" s="97"/>
      <c r="D19" s="97"/>
      <c r="E19" s="46"/>
    </row>
    <row r="20" spans="1:5" ht="16.5" x14ac:dyDescent="0.4">
      <c r="A20" s="1"/>
      <c r="B20" s="114" t="s">
        <v>21</v>
      </c>
      <c r="C20" s="115"/>
      <c r="D20" s="47" t="s">
        <v>1</v>
      </c>
      <c r="E20" s="73">
        <f>+E14+E17+E18</f>
        <v>44559368</v>
      </c>
    </row>
    <row r="21" spans="1:5" ht="14.25" x14ac:dyDescent="0.25">
      <c r="A21" s="1"/>
      <c r="B21" s="48"/>
      <c r="C21" s="99"/>
      <c r="D21" s="96"/>
      <c r="E21" s="74"/>
    </row>
    <row r="22" spans="1:5" ht="14.25" x14ac:dyDescent="0.2">
      <c r="A22" s="1"/>
      <c r="B22" s="49" t="s">
        <v>14</v>
      </c>
      <c r="C22" s="95"/>
      <c r="D22" s="94"/>
      <c r="E22" s="44"/>
    </row>
    <row r="23" spans="1:5" ht="14.25" x14ac:dyDescent="0.2">
      <c r="A23" s="1"/>
      <c r="B23" s="45" t="s">
        <v>15</v>
      </c>
      <c r="C23" s="96"/>
      <c r="D23" s="96"/>
      <c r="E23" s="74"/>
    </row>
    <row r="24" spans="1:5" ht="16.5" x14ac:dyDescent="0.4">
      <c r="A24" s="1"/>
      <c r="B24" s="111" t="s">
        <v>28</v>
      </c>
      <c r="C24" s="97"/>
      <c r="D24" s="47" t="s">
        <v>1</v>
      </c>
      <c r="E24" s="66">
        <f>29757.98+706.25+706.25+706.25+706.25+15.14+706.25+706.25</f>
        <v>34010.619999999995</v>
      </c>
    </row>
    <row r="25" spans="1:5" ht="16.5" x14ac:dyDescent="0.4">
      <c r="A25" s="1"/>
      <c r="B25" s="111" t="s">
        <v>32</v>
      </c>
      <c r="C25" s="97"/>
      <c r="D25" s="47"/>
      <c r="E25" s="66">
        <v>310000</v>
      </c>
    </row>
    <row r="26" spans="1:5" ht="16.5" x14ac:dyDescent="0.4">
      <c r="A26" s="1"/>
      <c r="B26" s="50" t="s">
        <v>9</v>
      </c>
      <c r="C26" s="100"/>
      <c r="D26" s="47" t="s">
        <v>1</v>
      </c>
      <c r="E26" s="73">
        <f>E25+E24</f>
        <v>344010.62</v>
      </c>
    </row>
    <row r="27" spans="1:5" customFormat="1" ht="14.25" x14ac:dyDescent="0.2">
      <c r="A27" s="17"/>
      <c r="B27" s="51"/>
      <c r="C27" s="100"/>
      <c r="D27" s="101"/>
      <c r="E27" s="75"/>
    </row>
    <row r="28" spans="1:5" ht="14.25" x14ac:dyDescent="0.2">
      <c r="B28" s="52" t="s">
        <v>16</v>
      </c>
      <c r="C28" s="100"/>
      <c r="D28" s="101"/>
      <c r="E28" s="75"/>
    </row>
    <row r="29" spans="1:5" ht="16.5" x14ac:dyDescent="0.4">
      <c r="B29" s="53" t="s">
        <v>0</v>
      </c>
      <c r="C29" s="102"/>
      <c r="D29" s="102"/>
      <c r="E29" s="66">
        <f>2000+44247368</f>
        <v>44249368</v>
      </c>
    </row>
    <row r="30" spans="1:5" ht="28.5" x14ac:dyDescent="0.4">
      <c r="B30" s="53" t="s">
        <v>2</v>
      </c>
      <c r="C30" s="103"/>
      <c r="D30" s="103"/>
      <c r="E30" s="66">
        <f>-12282.9-ER!E20</f>
        <v>-34010.620000000003</v>
      </c>
    </row>
    <row r="31" spans="1:5" ht="16.5" x14ac:dyDescent="0.4">
      <c r="B31" s="52" t="s">
        <v>10</v>
      </c>
      <c r="C31" s="100"/>
      <c r="D31" s="47"/>
      <c r="E31" s="76">
        <f>+E29+E30</f>
        <v>44215357.380000003</v>
      </c>
    </row>
    <row r="32" spans="1:5" ht="14.25" x14ac:dyDescent="0.2">
      <c r="B32" s="52"/>
      <c r="C32" s="100"/>
      <c r="D32" s="47"/>
      <c r="E32" s="77"/>
    </row>
    <row r="33" spans="2:5" ht="28.5" x14ac:dyDescent="0.4">
      <c r="B33" s="116" t="s">
        <v>17</v>
      </c>
      <c r="C33" s="117"/>
      <c r="D33" s="94" t="s">
        <v>22</v>
      </c>
      <c r="E33" s="73">
        <f>+E26+E31</f>
        <v>44559368</v>
      </c>
    </row>
    <row r="34" spans="2:5" ht="14.25" x14ac:dyDescent="0.25">
      <c r="B34" s="54"/>
      <c r="C34" s="104"/>
      <c r="D34" s="104"/>
      <c r="E34" s="55"/>
    </row>
    <row r="35" spans="2:5" ht="14.25" x14ac:dyDescent="0.25">
      <c r="B35" s="56"/>
      <c r="C35" s="105"/>
      <c r="D35" s="106"/>
      <c r="E35" s="83"/>
    </row>
    <row r="36" spans="2:5" ht="14.25" x14ac:dyDescent="0.25">
      <c r="B36" s="57"/>
      <c r="C36" s="106"/>
      <c r="D36" s="107"/>
      <c r="E36" s="78">
        <f>+E33-E20</f>
        <v>0</v>
      </c>
    </row>
    <row r="37" spans="2:5" ht="13.5" x14ac:dyDescent="0.2">
      <c r="B37" s="58"/>
      <c r="C37" s="108"/>
      <c r="D37" s="108"/>
      <c r="E37" s="59"/>
    </row>
    <row r="38" spans="2:5" ht="13.5" x14ac:dyDescent="0.2">
      <c r="B38" s="58"/>
      <c r="C38" s="108"/>
      <c r="D38" s="108"/>
      <c r="E38" s="59"/>
    </row>
    <row r="39" spans="2:5" ht="13.5" x14ac:dyDescent="0.2">
      <c r="B39" s="58"/>
      <c r="C39" s="108"/>
      <c r="D39" s="108"/>
      <c r="E39" s="59"/>
    </row>
    <row r="40" spans="2:5" ht="13.5" x14ac:dyDescent="0.2">
      <c r="B40" s="58"/>
      <c r="C40" s="108"/>
      <c r="D40" s="108"/>
      <c r="E40" s="59"/>
    </row>
    <row r="41" spans="2:5" ht="13.5" x14ac:dyDescent="0.2">
      <c r="B41" s="58"/>
      <c r="C41" s="108"/>
      <c r="D41" s="108"/>
      <c r="E41" s="59"/>
    </row>
    <row r="42" spans="2:5" ht="13.5" x14ac:dyDescent="0.2">
      <c r="B42" s="58"/>
      <c r="C42" s="108"/>
      <c r="D42" s="108"/>
      <c r="E42" s="59"/>
    </row>
    <row r="43" spans="2:5" ht="13.5" x14ac:dyDescent="0.2">
      <c r="B43" s="58"/>
      <c r="C43" s="108"/>
      <c r="D43" s="108"/>
      <c r="E43" s="59"/>
    </row>
    <row r="44" spans="2:5" ht="13.5" x14ac:dyDescent="0.2">
      <c r="B44" s="58"/>
      <c r="C44" s="108"/>
      <c r="D44" s="108"/>
      <c r="E44" s="59"/>
    </row>
    <row r="45" spans="2:5" ht="13.5" x14ac:dyDescent="0.2">
      <c r="B45" s="58"/>
      <c r="C45" s="108"/>
      <c r="D45" s="108"/>
      <c r="E45" s="59"/>
    </row>
    <row r="46" spans="2:5" ht="13.5" x14ac:dyDescent="0.2">
      <c r="B46" s="58"/>
      <c r="C46" s="108"/>
      <c r="D46" s="108"/>
      <c r="E46" s="59"/>
    </row>
    <row r="47" spans="2:5" ht="13.5" x14ac:dyDescent="0.2">
      <c r="B47" s="60"/>
      <c r="C47" s="109"/>
      <c r="D47" s="108"/>
      <c r="E47" s="59"/>
    </row>
    <row r="48" spans="2:5" ht="13.5" x14ac:dyDescent="0.2">
      <c r="B48" s="60"/>
      <c r="C48" s="109"/>
      <c r="D48" s="108"/>
      <c r="E48" s="59"/>
    </row>
    <row r="49" spans="2:5" ht="13.5" x14ac:dyDescent="0.2">
      <c r="B49" s="58"/>
      <c r="C49" s="108"/>
      <c r="D49" s="108"/>
      <c r="E49" s="59"/>
    </row>
    <row r="50" spans="2:5" ht="13.5" x14ac:dyDescent="0.2">
      <c r="B50" s="58"/>
      <c r="C50" s="108"/>
      <c r="D50" s="108"/>
      <c r="E50" s="59"/>
    </row>
    <row r="51" spans="2:5" ht="13.5" x14ac:dyDescent="0.2">
      <c r="B51" s="58"/>
      <c r="C51" s="108"/>
      <c r="D51" s="108"/>
      <c r="E51" s="59"/>
    </row>
    <row r="52" spans="2:5" ht="13.5" x14ac:dyDescent="0.2">
      <c r="B52" s="58"/>
      <c r="C52" s="108"/>
      <c r="D52" s="108"/>
      <c r="E52" s="59"/>
    </row>
    <row r="53" spans="2:5" ht="13.5" x14ac:dyDescent="0.2">
      <c r="B53" s="58"/>
      <c r="C53" s="108"/>
      <c r="D53" s="108"/>
      <c r="E53" s="59"/>
    </row>
    <row r="54" spans="2:5" ht="13.5" x14ac:dyDescent="0.2">
      <c r="B54" s="58"/>
      <c r="C54" s="108"/>
      <c r="D54" s="108"/>
      <c r="E54" s="59"/>
    </row>
    <row r="55" spans="2:5" ht="14.25" thickBot="1" x14ac:dyDescent="0.25">
      <c r="B55" s="61"/>
      <c r="C55" s="62"/>
      <c r="D55" s="62"/>
      <c r="E55" s="63"/>
    </row>
    <row r="59" spans="2:5" x14ac:dyDescent="0.2">
      <c r="D59" s="7"/>
      <c r="E59" s="7"/>
    </row>
    <row r="60" spans="2:5" x14ac:dyDescent="0.2">
      <c r="D60" s="7"/>
      <c r="E60" s="7"/>
    </row>
    <row r="61" spans="2:5" x14ac:dyDescent="0.2">
      <c r="D61" s="7"/>
      <c r="E61" s="7"/>
    </row>
    <row r="62" spans="2:5" x14ac:dyDescent="0.2">
      <c r="D62" s="7"/>
      <c r="E62" s="7"/>
    </row>
    <row r="63" spans="2:5" x14ac:dyDescent="0.2">
      <c r="D63" s="7"/>
      <c r="E63" s="7"/>
    </row>
    <row r="64" spans="2:5" x14ac:dyDescent="0.2">
      <c r="D64" s="7"/>
      <c r="E64" s="7"/>
    </row>
    <row r="65" spans="4:5" x14ac:dyDescent="0.2">
      <c r="D65" s="7"/>
      <c r="E65" s="7"/>
    </row>
    <row r="66" spans="4:5" x14ac:dyDescent="0.2">
      <c r="D66" s="7"/>
      <c r="E66" s="7"/>
    </row>
  </sheetData>
  <mergeCells count="8">
    <mergeCell ref="B20:C20"/>
    <mergeCell ref="B33:C33"/>
    <mergeCell ref="B2:E2"/>
    <mergeCell ref="B3:E3"/>
    <mergeCell ref="B4:E4"/>
    <mergeCell ref="B5:E5"/>
    <mergeCell ref="B6:E6"/>
    <mergeCell ref="B7:E7"/>
  </mergeCells>
  <printOptions horizontalCentered="1"/>
  <pageMargins left="0.98425196850393704" right="0.98425196850393704" top="0.51181102362204722" bottom="0.74803149606299213" header="0" footer="0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U52"/>
  <sheetViews>
    <sheetView showGridLines="0" topLeftCell="A3" zoomScaleNormal="100" workbookViewId="0">
      <selection activeCell="E22" sqref="E22"/>
    </sheetView>
  </sheetViews>
  <sheetFormatPr baseColWidth="10" defaultColWidth="28.42578125" defaultRowHeight="12.75" x14ac:dyDescent="0.2"/>
  <cols>
    <col min="1" max="1" width="11.28515625" style="4" customWidth="1"/>
    <col min="2" max="2" width="44.42578125" style="4" customWidth="1"/>
    <col min="3" max="3" width="24.28515625" style="4" customWidth="1"/>
    <col min="4" max="4" width="8.5703125" style="4" customWidth="1"/>
    <col min="5" max="5" width="24.28515625" style="4" customWidth="1"/>
    <col min="6" max="6" width="12.7109375" style="4" customWidth="1"/>
    <col min="7" max="16384" width="28.42578125" style="3"/>
  </cols>
  <sheetData>
    <row r="1" spans="2:9" ht="13.5" thickBot="1" x14ac:dyDescent="0.25"/>
    <row r="2" spans="2:9" x14ac:dyDescent="0.2">
      <c r="B2" s="118"/>
      <c r="C2" s="119"/>
      <c r="D2" s="119"/>
      <c r="E2" s="119"/>
      <c r="F2" s="120"/>
    </row>
    <row r="3" spans="2:9" ht="18" x14ac:dyDescent="0.2">
      <c r="B3" s="121" t="s">
        <v>3</v>
      </c>
      <c r="C3" s="122"/>
      <c r="D3" s="122"/>
      <c r="E3" s="122"/>
      <c r="F3" s="123"/>
    </row>
    <row r="4" spans="2:9" ht="16.5" x14ac:dyDescent="0.2">
      <c r="B4" s="124" t="s">
        <v>4</v>
      </c>
      <c r="C4" s="125"/>
      <c r="D4" s="125"/>
      <c r="E4" s="125"/>
      <c r="F4" s="126"/>
    </row>
    <row r="5" spans="2:9" ht="16.5" x14ac:dyDescent="0.2">
      <c r="B5" s="127" t="s">
        <v>26</v>
      </c>
      <c r="C5" s="128"/>
      <c r="D5" s="128"/>
      <c r="E5" s="128"/>
      <c r="F5" s="129"/>
    </row>
    <row r="6" spans="2:9" ht="17.25" customHeight="1" x14ac:dyDescent="0.2">
      <c r="B6" s="124" t="s">
        <v>34</v>
      </c>
      <c r="C6" s="125"/>
      <c r="D6" s="125"/>
      <c r="E6" s="125"/>
      <c r="F6" s="126"/>
      <c r="G6" s="28"/>
      <c r="H6" s="92"/>
    </row>
    <row r="7" spans="2:9" ht="16.5" x14ac:dyDescent="0.2">
      <c r="B7" s="133" t="s">
        <v>18</v>
      </c>
      <c r="C7" s="134"/>
      <c r="D7" s="134"/>
      <c r="E7" s="134"/>
      <c r="F7" s="135"/>
    </row>
    <row r="8" spans="2:9" ht="13.5" thickBot="1" x14ac:dyDescent="0.25">
      <c r="B8" s="12"/>
      <c r="C8" s="13"/>
      <c r="D8" s="13"/>
      <c r="E8" s="13"/>
      <c r="F8" s="14"/>
    </row>
    <row r="9" spans="2:9" x14ac:dyDescent="0.2">
      <c r="B9" s="20"/>
      <c r="C9" s="21"/>
      <c r="D9" s="21"/>
      <c r="E9" s="21"/>
      <c r="F9" s="22"/>
    </row>
    <row r="10" spans="2:9" ht="15" x14ac:dyDescent="0.2">
      <c r="B10" s="23"/>
      <c r="C10" s="84"/>
      <c r="D10" s="84"/>
      <c r="E10" s="81" t="s">
        <v>35</v>
      </c>
      <c r="F10" s="24"/>
    </row>
    <row r="11" spans="2:9" ht="15" x14ac:dyDescent="0.2">
      <c r="B11" s="29"/>
      <c r="C11" s="85"/>
      <c r="D11" s="85"/>
      <c r="E11" s="85"/>
      <c r="F11" s="37"/>
      <c r="H11" s="8"/>
      <c r="I11" s="9"/>
    </row>
    <row r="12" spans="2:9" ht="15" x14ac:dyDescent="0.2">
      <c r="B12" s="25" t="s">
        <v>11</v>
      </c>
      <c r="C12" s="85"/>
      <c r="D12" s="85"/>
      <c r="E12" s="85"/>
      <c r="F12" s="37"/>
      <c r="H12" s="8"/>
      <c r="I12" s="9"/>
    </row>
    <row r="13" spans="2:9" ht="15" x14ac:dyDescent="0.2">
      <c r="B13" s="40" t="s">
        <v>12</v>
      </c>
      <c r="C13" s="85"/>
      <c r="D13" s="86" t="s">
        <v>5</v>
      </c>
      <c r="E13" s="31" t="s">
        <v>6</v>
      </c>
      <c r="F13" s="67"/>
      <c r="H13" s="8"/>
      <c r="I13" s="9"/>
    </row>
    <row r="14" spans="2:9" ht="15" x14ac:dyDescent="0.2">
      <c r="B14" s="30"/>
      <c r="C14" s="85"/>
      <c r="D14" s="85"/>
      <c r="E14" s="32" t="s">
        <v>6</v>
      </c>
      <c r="F14" s="67"/>
      <c r="H14" s="8"/>
      <c r="I14" s="9"/>
    </row>
    <row r="15" spans="2:9" ht="15" x14ac:dyDescent="0.2">
      <c r="B15" s="29"/>
      <c r="C15" s="85"/>
      <c r="D15" s="85"/>
      <c r="E15" s="85"/>
      <c r="F15" s="37"/>
      <c r="H15" s="8"/>
      <c r="I15" s="9"/>
    </row>
    <row r="16" spans="2:9" ht="15" x14ac:dyDescent="0.2">
      <c r="B16" s="29"/>
      <c r="C16" s="85"/>
      <c r="D16" s="85"/>
      <c r="E16" s="85"/>
      <c r="F16" s="37"/>
      <c r="H16" s="8"/>
      <c r="I16" s="9"/>
    </row>
    <row r="17" spans="2:10" ht="15" x14ac:dyDescent="0.2">
      <c r="B17" s="26" t="s">
        <v>19</v>
      </c>
      <c r="C17" s="86"/>
      <c r="D17" s="3"/>
      <c r="E17" s="84"/>
      <c r="F17" s="24"/>
      <c r="G17" s="112"/>
      <c r="H17" s="8"/>
      <c r="I17" s="9"/>
    </row>
    <row r="18" spans="2:10" ht="15" x14ac:dyDescent="0.2">
      <c r="B18" s="27" t="s">
        <v>7</v>
      </c>
      <c r="C18" s="87"/>
      <c r="D18" s="87"/>
      <c r="E18" s="64">
        <f>17475.08+706.25+706.25+706.25+706.25+15.14+706.25+706.25</f>
        <v>21727.72</v>
      </c>
      <c r="F18" s="67"/>
      <c r="G18" s="113"/>
      <c r="H18" s="8"/>
      <c r="I18" s="9"/>
    </row>
    <row r="19" spans="2:10" ht="7.5" customHeight="1" x14ac:dyDescent="0.2">
      <c r="B19" s="29"/>
      <c r="C19" s="85"/>
      <c r="D19" s="85"/>
      <c r="E19" s="85"/>
      <c r="F19" s="37"/>
      <c r="H19" s="8"/>
      <c r="I19" s="9"/>
      <c r="J19" s="9"/>
    </row>
    <row r="20" spans="2:10" ht="15" x14ac:dyDescent="0.2">
      <c r="B20" s="39" t="s">
        <v>13</v>
      </c>
      <c r="C20" s="85"/>
      <c r="D20" s="85"/>
      <c r="E20" s="65">
        <f>+E18</f>
        <v>21727.72</v>
      </c>
      <c r="F20" s="24"/>
      <c r="H20" s="8"/>
      <c r="I20" s="9"/>
      <c r="J20" s="9"/>
    </row>
    <row r="21" spans="2:10" ht="15" x14ac:dyDescent="0.2">
      <c r="B21" s="29"/>
      <c r="C21" s="85"/>
      <c r="D21" s="85"/>
      <c r="E21" s="85"/>
      <c r="F21" s="37"/>
      <c r="H21" s="8"/>
      <c r="I21" s="9"/>
      <c r="J21" s="9"/>
    </row>
    <row r="22" spans="2:10" ht="15.75" thickBot="1" x14ac:dyDescent="0.25">
      <c r="B22" s="82" t="s">
        <v>27</v>
      </c>
      <c r="C22" s="86"/>
      <c r="D22" s="86" t="s">
        <v>5</v>
      </c>
      <c r="E22" s="38">
        <f>-+E18</f>
        <v>-21727.72</v>
      </c>
      <c r="F22" s="24"/>
      <c r="G22" s="11"/>
      <c r="H22" s="8"/>
      <c r="I22" s="10"/>
    </row>
    <row r="23" spans="2:10" ht="15" x14ac:dyDescent="0.2">
      <c r="B23" s="29"/>
      <c r="C23" s="85"/>
      <c r="D23" s="85"/>
      <c r="E23" s="85"/>
      <c r="F23" s="37"/>
    </row>
    <row r="24" spans="2:10" ht="15" x14ac:dyDescent="0.2">
      <c r="B24" s="34"/>
      <c r="C24" s="88"/>
      <c r="D24" s="88"/>
      <c r="E24" s="88"/>
      <c r="F24" s="35"/>
    </row>
    <row r="25" spans="2:10" ht="15" x14ac:dyDescent="0.3">
      <c r="B25" s="36"/>
      <c r="C25" s="89"/>
      <c r="D25" s="89"/>
      <c r="E25" s="89"/>
      <c r="F25" s="33"/>
    </row>
    <row r="26" spans="2:10" ht="15" x14ac:dyDescent="0.3">
      <c r="B26" s="36"/>
      <c r="C26" s="90"/>
      <c r="D26" s="90"/>
      <c r="E26" s="90"/>
      <c r="F26" s="68"/>
    </row>
    <row r="27" spans="2:10" x14ac:dyDescent="0.2">
      <c r="B27" s="5"/>
      <c r="C27" s="91"/>
      <c r="D27" s="91"/>
      <c r="E27" s="91"/>
      <c r="F27" s="69"/>
    </row>
    <row r="28" spans="2:10" x14ac:dyDescent="0.2">
      <c r="B28" s="5"/>
      <c r="F28" s="15"/>
    </row>
    <row r="29" spans="2:10" x14ac:dyDescent="0.2">
      <c r="B29" s="5"/>
      <c r="F29" s="15"/>
    </row>
    <row r="30" spans="2:10" x14ac:dyDescent="0.2">
      <c r="B30" s="5"/>
      <c r="F30" s="15"/>
    </row>
    <row r="31" spans="2:10" x14ac:dyDescent="0.2">
      <c r="B31" s="5"/>
      <c r="F31" s="15"/>
    </row>
    <row r="32" spans="2:10" x14ac:dyDescent="0.2">
      <c r="B32" s="5"/>
      <c r="F32" s="15"/>
    </row>
    <row r="33" spans="2:21" x14ac:dyDescent="0.2">
      <c r="B33" s="5"/>
      <c r="F33" s="15"/>
    </row>
    <row r="34" spans="2:21" x14ac:dyDescent="0.2">
      <c r="B34" s="5"/>
      <c r="F34" s="15"/>
    </row>
    <row r="35" spans="2:21" ht="13.5" thickBot="1" x14ac:dyDescent="0.25">
      <c r="B35" s="6"/>
      <c r="C35" s="16"/>
      <c r="D35" s="16"/>
      <c r="E35" s="16"/>
      <c r="F35" s="70"/>
    </row>
    <row r="42" spans="2:21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 x14ac:dyDescent="0.2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x14ac:dyDescent="0.2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x14ac:dyDescent="0.2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x14ac:dyDescent="0.2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1" x14ac:dyDescent="0.2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7:21" x14ac:dyDescent="0.2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7:21" x14ac:dyDescent="0.2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7:21" x14ac:dyDescent="0.2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7:21" x14ac:dyDescent="0.2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</sheetData>
  <mergeCells count="6">
    <mergeCell ref="B7:F7"/>
    <mergeCell ref="B2:F2"/>
    <mergeCell ref="B3:F3"/>
    <mergeCell ref="B4:F4"/>
    <mergeCell ref="B5:F5"/>
    <mergeCell ref="B6:F6"/>
  </mergeCells>
  <pageMargins left="1.1811023622047245" right="0.70866141732283472" top="0.82677165354330717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BALF</vt:lpstr>
      <vt:lpstr>ER</vt:lpstr>
      <vt:lpstr>BALF!Área_de_impresión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Dassly Nicol Saenz Velis</cp:lastModifiedBy>
  <cp:lastPrinted>2023-10-09T17:30:16Z</cp:lastPrinted>
  <dcterms:created xsi:type="dcterms:W3CDTF">2010-07-07T18:45:06Z</dcterms:created>
  <dcterms:modified xsi:type="dcterms:W3CDTF">2023-10-09T17:30:42Z</dcterms:modified>
</cp:coreProperties>
</file>