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10101AAA2023\Renta 2023\"/>
    </mc:Choice>
  </mc:AlternateContent>
  <xr:revisionPtr revIDLastSave="0" documentId="8_{9F90B7E8-5CEA-4062-B19D-D87141D32CBC}" xr6:coauthVersionLast="45" xr6:coauthVersionMax="45" xr10:uidLastSave="{00000000-0000-0000-0000-000000000000}"/>
  <bookViews>
    <workbookView xWindow="-120" yWindow="-120" windowWidth="20730" windowHeight="11160" xr2:uid="{DC5B10E7-FE48-44CB-A1E1-565D6D10B3BC}"/>
  </bookViews>
  <sheets>
    <sheet name="Balance y estado de resultados" sheetId="1" r:id="rId1"/>
  </sheets>
  <definedNames>
    <definedName name="_xlnm.Print_Area" localSheetId="0">'Balance y estado de resultados'!$A$1:$I$105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7" i="1" l="1"/>
  <c r="F47" i="1"/>
  <c r="H41" i="1"/>
  <c r="F41" i="1"/>
  <c r="H36" i="1"/>
  <c r="H42" i="1" s="1"/>
  <c r="H48" i="1" s="1"/>
  <c r="F36" i="1"/>
  <c r="F42" i="1" s="1"/>
  <c r="F48" i="1" s="1"/>
  <c r="F26" i="1"/>
  <c r="F25" i="1"/>
  <c r="H22" i="1"/>
  <c r="F22" i="1"/>
  <c r="H17" i="1"/>
  <c r="H26" i="1" s="1"/>
  <c r="F17" i="1"/>
</calcChain>
</file>

<file path=xl/sharedStrings.xml><?xml version="1.0" encoding="utf-8"?>
<sst xmlns="http://schemas.openxmlformats.org/spreadsheetml/2006/main" count="80" uniqueCount="72">
  <si>
    <t>Banco Hipotecario de El Salvador, S.A.</t>
  </si>
  <si>
    <t>Balance General</t>
  </si>
  <si>
    <t>AL 30 DE SEPTIEMBRE DE 2023 y 2022</t>
  </si>
  <si>
    <t>(Expresado en miles de dólares de Los Estados Unidos de América)</t>
  </si>
  <si>
    <t>ACTIVO</t>
  </si>
  <si>
    <t>Variación</t>
  </si>
  <si>
    <t>Activos de intermediación</t>
  </si>
  <si>
    <t>Caja Y Bancos</t>
  </si>
  <si>
    <t>Reporto y otras operaciones Bursátiles</t>
  </si>
  <si>
    <t>Inversiones financieras (neto)</t>
  </si>
  <si>
    <t>Cartera de Prestamos, neta de Reservas de Saneamiento</t>
  </si>
  <si>
    <t>Otros activos</t>
  </si>
  <si>
    <t>Bienes recibidos en pago, neto de provisión por pérdida</t>
  </si>
  <si>
    <t>Inversiones accionarias</t>
  </si>
  <si>
    <t>Diversos, (neto)</t>
  </si>
  <si>
    <t>Activo Fijo</t>
  </si>
  <si>
    <t>Bienes Inmuebles, muebles y otros, neto de depreciación</t>
  </si>
  <si>
    <t xml:space="preserve">Total activo </t>
  </si>
  <si>
    <t>PASIVO Y PATRIMONIO</t>
  </si>
  <si>
    <t>Pasivos de intermediación</t>
  </si>
  <si>
    <t>Depósitos de clientes</t>
  </si>
  <si>
    <t>Préstamos del Banco Multisectorial de Inversiones</t>
  </si>
  <si>
    <t>Préstamos de otros  bancos</t>
  </si>
  <si>
    <t>Reportos y Otras Operaciones bursátiles</t>
  </si>
  <si>
    <t>Titulos de emisión propia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</si>
  <si>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</si>
  <si>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</si>
  <si>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</si>
  <si>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</si>
  <si>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</si>
  <si>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</si>
  <si>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</si>
  <si>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 de capital, resultados acumulados y patrimonio no pagado</t>
  </si>
  <si>
    <t>Total patrimonio</t>
  </si>
  <si>
    <t xml:space="preserve">Total pasivo y patrimonio </t>
  </si>
  <si>
    <t>Rodrigo de Jesús Solorzano</t>
  </si>
  <si>
    <t>José Raul Cienfuegos Morales</t>
  </si>
  <si>
    <t>Natanael Antonio Siciliano Canizalez</t>
  </si>
  <si>
    <t>Presidenta</t>
  </si>
  <si>
    <t>Director de Operaciones y Finanzas</t>
  </si>
  <si>
    <t>Contador General</t>
  </si>
  <si>
    <t>BANCO HIPOTECARIO DE EL SALVADOR, S.A.</t>
  </si>
  <si>
    <t>ESTADO DE RESULTADOS</t>
  </si>
  <si>
    <t>Por los periodos del 01 de enero al 30 de Septiembre de 2023 y 2022</t>
  </si>
  <si>
    <t>Ingresos de Operación</t>
  </si>
  <si>
    <t>Intereses de préstamos</t>
  </si>
  <si>
    <t>Comisiones 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</si>
  <si>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</si>
  <si>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</si>
  <si>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</si>
  <si>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</si>
  <si>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extranjeta</t>
  </si>
  <si>
    <t>Otros servicios y contigencias</t>
  </si>
  <si>
    <t>Costos de operación</t>
  </si>
  <si>
    <t>Intereses y otros costos de depósitos</t>
  </si>
  <si>
    <t>Intereses sobre préstamos</t>
  </si>
  <si>
    <t>Intereses sobre emisión de obligaciones</t>
  </si>
  <si>
    <t>Pérdida por venta de títulos valores</t>
  </si>
  <si>
    <t>Operaciones en moneda extranjera</t>
  </si>
  <si>
    <t>Otros servicios y contingencias</t>
  </si>
  <si>
    <t xml:space="preserve">Reserva de saneamiento </t>
  </si>
  <si>
    <t>Utilidad antes de gastos</t>
  </si>
  <si>
    <t>Gastos de Operación</t>
  </si>
  <si>
    <t>De funcionarios y empleados</t>
  </si>
  <si>
    <t>Generales</t>
  </si>
  <si>
    <t>Depreciaciones y amortizaciones</t>
  </si>
  <si>
    <t>Utilidad de Operación</t>
  </si>
  <si>
    <t>Otros gastos e ingresos, netos</t>
  </si>
  <si>
    <t>Utilidad antes de impuestos</t>
  </si>
  <si>
    <t>Impuesto sobre la renta</t>
  </si>
  <si>
    <t>Contribuciones Especiales por Ley</t>
  </si>
  <si>
    <t>Utilidad del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</si>
</sst>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-[$$-409]* #,##0.0_ ;_-[$$-409]* \-#,##0.0\ ;_-[$$-409]* &quot;-&quot;??_ ;_-@_ "/>
    <numFmt numFmtId="166" formatCode="_([$$-409]* #,##0.00_);_([$$-409]* \(#,##0.00\);_([$$-409]* &quot;-&quot;??_);_(@_)"/>
    <numFmt numFmtId="167" formatCode="_-[$$-409]* #,##0.0_ ;_-[$$-409]* \-#,##0.0\ ;_-[$$-409]* &quot;-&quot;????_ ;_-@_ "/>
  </numFmts>
  <fonts count="14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Monotype Corsiva"/>
      <family val="4"/>
    </font>
    <font>
      <b/>
      <sz val="7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9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/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/>
    <xf numFmtId="0" fontId="6" fillId="0" borderId="0" xfId="0" applyFont="1" applyAlignment="1">
      <alignment horizontal="center"/>
    </xf>
    <xf numFmtId="164" fontId="8" fillId="0" borderId="0" xfId="0" applyNumberFormat="1" applyFont="1"/>
    <xf numFmtId="164" fontId="0" fillId="0" borderId="0" xfId="0" applyNumberFormat="1"/>
    <xf numFmtId="49" fontId="9" fillId="0" borderId="0" xfId="0" applyNumberFormat="1" applyFont="1"/>
    <xf numFmtId="165" fontId="10" fillId="0" borderId="0" xfId="0" applyNumberFormat="1" applyFont="1"/>
    <xf numFmtId="165" fontId="0" fillId="0" borderId="0" xfId="0" applyNumberFormat="1"/>
    <xf numFmtId="165" fontId="11" fillId="0" borderId="2" xfId="0" applyNumberFormat="1" applyFont="1" applyBorder="1"/>
    <xf numFmtId="165" fontId="11" fillId="0" borderId="0" xfId="0" applyNumberFormat="1" applyFont="1"/>
    <xf numFmtId="165" fontId="8" fillId="0" borderId="0" xfId="0" applyNumberFormat="1" applyFont="1"/>
    <xf numFmtId="0" fontId="6" fillId="0" borderId="0" xfId="0" applyFont="1" applyAlignment="1">
      <alignment horizontal="justify" vertical="center" wrapText="1"/>
    </xf>
    <xf numFmtId="0" fontId="1" fillId="0" borderId="0" xfId="0" applyFont="1"/>
    <xf numFmtId="165" fontId="11" fillId="0" borderId="3" xfId="0" applyNumberFormat="1" applyFont="1" applyBorder="1"/>
    <xf numFmtId="0" fontId="5" fillId="0" borderId="0" xfId="0" applyFont="1"/>
    <xf numFmtId="165" fontId="5" fillId="0" borderId="0" xfId="0" applyNumberFormat="1" applyFont="1"/>
    <xf numFmtId="0" fontId="12" fillId="0" borderId="0" xfId="0" applyFont="1" applyAlignment="1">
      <alignment horizontal="justify" vertical="center" wrapText="1"/>
    </xf>
    <xf numFmtId="166" fontId="0" fillId="0" borderId="0" xfId="0" applyNumberFormat="1"/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67" fontId="10" fillId="0" borderId="0" xfId="0" applyNumberFormat="1" applyFont="1"/>
    <xf numFmtId="167" fontId="11" fillId="0" borderId="0" xfId="0" applyNumberFormat="1" applyFont="1"/>
    <xf numFmtId="167" fontId="0" fillId="0" borderId="0" xfId="0" applyNumberFormat="1"/>
    <xf numFmtId="167" fontId="11" fillId="0" borderId="2" xfId="0" applyNumberFormat="1" applyFont="1" applyBorder="1"/>
    <xf numFmtId="167" fontId="5" fillId="0" borderId="0" xfId="0" applyNumberFormat="1" applyFont="1"/>
    <xf numFmtId="167" fontId="10" fillId="0" borderId="1" xfId="0" applyNumberFormat="1" applyFont="1" applyBorder="1"/>
    <xf numFmtId="167" fontId="10" fillId="0" borderId="2" xfId="0" applyNumberFormat="1" applyFont="1" applyBorder="1"/>
    <xf numFmtId="167" fontId="10" fillId="0" borderId="4" xfId="0" applyNumberFormat="1" applyFont="1" applyBorder="1"/>
    <xf numFmtId="167" fontId="1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F87D1-54F0-4609-97DC-DB827A396A2C}">
  <dimension ref="A1:R119"/>
  <sheetViews>
    <sheetView tabSelected="1" topLeftCell="A84" zoomScaleNormal="100" workbookViewId="0">
      <selection activeCell="D73" sqref="D73"/>
    </sheetView>
  </sheetViews>
  <sheetFormatPr baseColWidth="10" defaultRowHeight="12.75" x14ac:dyDescent="0.2"/>
  <cols>
    <col min="2" max="2" width="2.5703125" customWidth="1"/>
    <col min="3" max="3" width="17.7109375" customWidth="1"/>
    <col min="5" max="5" width="24" bestFit="1" customWidth="1"/>
    <col min="6" max="6" width="19.5703125" customWidth="1"/>
    <col min="7" max="7" width="1" customWidth="1"/>
    <col min="8" max="8" width="17.5703125" customWidth="1"/>
    <col min="9" max="9" width="15.85546875" hidden="1" customWidth="1"/>
  </cols>
  <sheetData>
    <row r="1" spans="1:18" ht="14.25" x14ac:dyDescent="0.2">
      <c r="J1" s="1"/>
      <c r="K1" s="1"/>
      <c r="L1" s="1"/>
      <c r="M1" s="1"/>
      <c r="N1" s="1"/>
      <c r="O1" s="1"/>
      <c r="P1" s="1"/>
      <c r="Q1" s="1"/>
    </row>
    <row r="2" spans="1:18" ht="14.25" x14ac:dyDescent="0.2">
      <c r="J2" s="1"/>
      <c r="K2" s="1"/>
      <c r="L2" s="1"/>
      <c r="M2" s="1"/>
      <c r="N2" s="1"/>
      <c r="O2" s="1"/>
      <c r="P2" s="1"/>
      <c r="Q2" s="1"/>
    </row>
    <row r="3" spans="1:18" ht="14.25" x14ac:dyDescent="0.2">
      <c r="J3" s="1"/>
      <c r="K3" s="1"/>
      <c r="L3" s="1"/>
      <c r="M3" s="1"/>
      <c r="N3" s="1"/>
      <c r="O3" s="1"/>
      <c r="P3" s="1"/>
      <c r="Q3" s="1"/>
    </row>
    <row r="4" spans="1:18" ht="14.25" x14ac:dyDescent="0.2">
      <c r="J4" s="1"/>
      <c r="K4" s="1"/>
      <c r="L4" s="1"/>
      <c r="M4" s="2"/>
      <c r="N4" s="2"/>
      <c r="O4" s="1"/>
      <c r="P4" s="1"/>
      <c r="Q4" s="1"/>
    </row>
    <row r="5" spans="1:18" ht="14.25" x14ac:dyDescent="0.2">
      <c r="J5" s="1"/>
      <c r="K5" s="1"/>
      <c r="L5" s="1"/>
      <c r="M5" s="2"/>
      <c r="N5" s="2"/>
      <c r="O5" s="1"/>
      <c r="P5" s="1"/>
      <c r="Q5" s="1"/>
    </row>
    <row r="6" spans="1:18" ht="18.75" x14ac:dyDescent="0.3">
      <c r="B6" s="3"/>
      <c r="C6" s="4" t="s">
        <v>0</v>
      </c>
      <c r="D6" s="5"/>
      <c r="E6" s="5"/>
      <c r="F6" s="5"/>
      <c r="K6" s="4"/>
      <c r="L6" s="5"/>
      <c r="M6" s="5"/>
      <c r="N6" s="5"/>
    </row>
    <row r="7" spans="1:18" ht="18.75" x14ac:dyDescent="0.3">
      <c r="B7" s="3"/>
      <c r="C7" s="4" t="s">
        <v>1</v>
      </c>
      <c r="D7" s="5"/>
      <c r="E7" s="5"/>
      <c r="F7" s="5"/>
      <c r="K7" s="4"/>
      <c r="L7" s="5"/>
      <c r="M7" s="5"/>
      <c r="N7" s="5"/>
    </row>
    <row r="8" spans="1:18" ht="18.75" x14ac:dyDescent="0.3">
      <c r="B8" s="3"/>
      <c r="C8" s="4" t="s">
        <v>2</v>
      </c>
      <c r="D8" s="5"/>
      <c r="E8" s="5"/>
      <c r="F8" s="5"/>
      <c r="K8" s="4"/>
      <c r="L8" s="5"/>
      <c r="M8" s="5"/>
      <c r="N8" s="5"/>
    </row>
    <row r="9" spans="1:18" ht="23.25" customHeight="1" x14ac:dyDescent="0.2">
      <c r="C9" s="6" t="s">
        <v>3</v>
      </c>
      <c r="D9" s="6"/>
      <c r="E9" s="6"/>
      <c r="F9" s="6"/>
      <c r="G9" s="6"/>
      <c r="H9" s="6"/>
      <c r="I9" s="7"/>
      <c r="J9" s="8"/>
      <c r="K9" s="9"/>
      <c r="L9" s="10"/>
      <c r="M9" s="10"/>
      <c r="N9" s="10"/>
      <c r="O9" s="10"/>
      <c r="P9" s="10"/>
      <c r="Q9" s="10"/>
      <c r="R9" s="10"/>
    </row>
    <row r="10" spans="1:18" ht="18.75" x14ac:dyDescent="0.3">
      <c r="J10" s="8"/>
      <c r="K10" s="3"/>
      <c r="L10" s="11"/>
      <c r="M10" s="8"/>
      <c r="N10" s="8"/>
      <c r="O10" s="8"/>
      <c r="P10" s="8"/>
      <c r="Q10" s="8"/>
      <c r="R10" s="8"/>
    </row>
    <row r="11" spans="1:18" x14ac:dyDescent="0.2">
      <c r="B11" s="8" t="s">
        <v>4</v>
      </c>
      <c r="C11" s="8"/>
      <c r="F11" s="12">
        <v>2023</v>
      </c>
      <c r="G11" s="12"/>
      <c r="H11" s="12">
        <v>2022</v>
      </c>
      <c r="I11" s="8" t="s">
        <v>5</v>
      </c>
      <c r="K11" s="8"/>
      <c r="L11" s="8"/>
      <c r="M11" s="8"/>
      <c r="O11" s="8"/>
      <c r="Q11" s="8"/>
    </row>
    <row r="12" spans="1:18" x14ac:dyDescent="0.2">
      <c r="B12" s="8" t="s">
        <v>6</v>
      </c>
      <c r="C12" s="8"/>
      <c r="F12" s="13"/>
      <c r="G12" s="13"/>
      <c r="H12" s="13"/>
      <c r="K12" s="8"/>
      <c r="L12" s="8"/>
      <c r="M12" s="8"/>
      <c r="O12" s="14"/>
      <c r="P12" s="14"/>
      <c r="Q12" s="14"/>
    </row>
    <row r="13" spans="1:18" x14ac:dyDescent="0.2">
      <c r="A13" s="15"/>
      <c r="C13" t="s">
        <v>7</v>
      </c>
      <c r="F13" s="16">
        <v>294318.7</v>
      </c>
      <c r="G13" s="16"/>
      <c r="H13" s="16">
        <v>275383.32299999997</v>
      </c>
      <c r="I13" s="17">
        <v>18935.43597000005</v>
      </c>
    </row>
    <row r="14" spans="1:18" x14ac:dyDescent="0.2">
      <c r="A14" s="15"/>
      <c r="C14" t="s">
        <v>8</v>
      </c>
      <c r="F14" s="16">
        <v>3425.9</v>
      </c>
      <c r="G14" s="16"/>
      <c r="H14" s="16">
        <v>0</v>
      </c>
      <c r="I14" s="17">
        <v>3425.8892900000001</v>
      </c>
    </row>
    <row r="15" spans="1:18" x14ac:dyDescent="0.2">
      <c r="A15" s="15"/>
      <c r="C15" t="s">
        <v>9</v>
      </c>
      <c r="F15" s="16">
        <v>876236.5</v>
      </c>
      <c r="G15" s="16"/>
      <c r="H15" s="16">
        <v>380418.10882999998</v>
      </c>
      <c r="I15" s="17">
        <v>495818.35005000007</v>
      </c>
    </row>
    <row r="16" spans="1:18" x14ac:dyDescent="0.2">
      <c r="A16" s="15"/>
      <c r="C16" t="s">
        <v>10</v>
      </c>
      <c r="F16" s="16">
        <v>1010984.4</v>
      </c>
      <c r="G16" s="16"/>
      <c r="H16" s="16">
        <v>1082628.6719899999</v>
      </c>
      <c r="I16" s="17">
        <v>-71644.276389999897</v>
      </c>
    </row>
    <row r="17" spans="1:9" x14ac:dyDescent="0.2">
      <c r="A17" s="15"/>
      <c r="F17" s="18">
        <f>SUM(F13:F16)</f>
        <v>2184965.5</v>
      </c>
      <c r="G17" s="19"/>
      <c r="H17" s="18">
        <f>SUM(H13:H16)</f>
        <v>1738430.1038199998</v>
      </c>
      <c r="I17" s="18">
        <v>446535.39892000024</v>
      </c>
    </row>
    <row r="18" spans="1:9" x14ac:dyDescent="0.2">
      <c r="A18" s="15"/>
      <c r="B18" s="8" t="s">
        <v>11</v>
      </c>
      <c r="C18" s="8"/>
      <c r="F18" s="19"/>
      <c r="G18" s="19"/>
      <c r="H18" s="19"/>
      <c r="I18" s="17"/>
    </row>
    <row r="19" spans="1:9" x14ac:dyDescent="0.2">
      <c r="A19" s="15"/>
      <c r="C19" t="s">
        <v>12</v>
      </c>
      <c r="F19" s="16">
        <v>7526.1061300000001</v>
      </c>
      <c r="G19" s="16"/>
      <c r="H19" s="16">
        <v>7149.9</v>
      </c>
      <c r="I19" s="17">
        <v>376.17633999999998</v>
      </c>
    </row>
    <row r="20" spans="1:9" x14ac:dyDescent="0.2">
      <c r="A20" s="15"/>
      <c r="C20" t="s">
        <v>13</v>
      </c>
      <c r="F20" s="16">
        <v>114.28</v>
      </c>
      <c r="G20" s="16"/>
      <c r="H20" s="16">
        <v>114.3</v>
      </c>
      <c r="I20" s="17">
        <v>0</v>
      </c>
    </row>
    <row r="21" spans="1:9" x14ac:dyDescent="0.2">
      <c r="A21" s="15"/>
      <c r="C21" t="s">
        <v>14</v>
      </c>
      <c r="F21" s="16">
        <v>19542.914550000001</v>
      </c>
      <c r="G21" s="16"/>
      <c r="H21" s="16">
        <v>10066.700000000001</v>
      </c>
      <c r="I21" s="17">
        <v>9476.2406800000008</v>
      </c>
    </row>
    <row r="22" spans="1:9" x14ac:dyDescent="0.2">
      <c r="A22" s="15"/>
      <c r="F22" s="18">
        <f>SUM(F19:F21)</f>
        <v>27183.30068</v>
      </c>
      <c r="G22" s="19"/>
      <c r="H22" s="18">
        <f>SUM(H19:H21)</f>
        <v>17330.900000000001</v>
      </c>
      <c r="I22" s="18">
        <v>9852.4170200000008</v>
      </c>
    </row>
    <row r="23" spans="1:9" x14ac:dyDescent="0.2">
      <c r="A23" s="15"/>
      <c r="B23" s="8" t="s">
        <v>15</v>
      </c>
      <c r="C23" s="8"/>
      <c r="F23" s="19"/>
      <c r="G23" s="19"/>
      <c r="H23" s="20"/>
      <c r="I23" s="17"/>
    </row>
    <row r="24" spans="1:9" x14ac:dyDescent="0.2">
      <c r="A24" s="15"/>
      <c r="C24" t="s">
        <v>16</v>
      </c>
      <c r="F24" s="16">
        <v>15820.280189999998</v>
      </c>
      <c r="G24" s="16"/>
      <c r="H24" s="16">
        <v>15460.589099999996</v>
      </c>
      <c r="I24" s="17">
        <v>359.69109000000208</v>
      </c>
    </row>
    <row r="25" spans="1:9" x14ac:dyDescent="0.2">
      <c r="A25" s="15"/>
      <c r="F25" s="19">
        <f>F24</f>
        <v>15820.280189999998</v>
      </c>
      <c r="G25" s="19"/>
      <c r="H25" s="19">
        <v>15460.589099999996</v>
      </c>
      <c r="I25" s="19">
        <v>359.69109000000208</v>
      </c>
    </row>
    <row r="26" spans="1:9" ht="15.75" thickBot="1" x14ac:dyDescent="0.3">
      <c r="A26" s="15"/>
      <c r="B26" s="21" t="s">
        <v>17</v>
      </c>
      <c r="C26" s="5"/>
      <c r="E26" s="22"/>
      <c r="F26" s="23">
        <f>F17+F22+F25</f>
        <v>2227969.0808699997</v>
      </c>
      <c r="G26" s="19"/>
      <c r="H26" s="23">
        <f>H17+H22+H25</f>
        <v>1771221.5929199997</v>
      </c>
      <c r="I26" s="23">
        <v>456747.50703000021</v>
      </c>
    </row>
    <row r="27" spans="1:9" ht="13.5" thickTop="1" x14ac:dyDescent="0.2">
      <c r="A27" s="15"/>
      <c r="F27" s="19"/>
      <c r="G27" s="19"/>
      <c r="H27" s="19"/>
      <c r="I27" s="17"/>
    </row>
    <row r="28" spans="1:9" x14ac:dyDescent="0.2">
      <c r="A28" s="15"/>
      <c r="B28" s="21" t="s">
        <v>18</v>
      </c>
      <c r="C28" s="21"/>
      <c r="D28" s="21"/>
      <c r="F28" s="19"/>
      <c r="G28" s="19"/>
      <c r="H28" s="20"/>
      <c r="I28" s="17"/>
    </row>
    <row r="29" spans="1:9" x14ac:dyDescent="0.2">
      <c r="A29" s="15"/>
      <c r="B29" t="s">
        <v>19</v>
      </c>
      <c r="F29" s="19"/>
      <c r="G29" s="19"/>
      <c r="H29" s="20"/>
      <c r="I29" s="17"/>
    </row>
    <row r="30" spans="1:9" x14ac:dyDescent="0.2">
      <c r="A30" s="15"/>
      <c r="C30" t="s">
        <v>20</v>
      </c>
      <c r="F30" s="16">
        <v>1711680.3</v>
      </c>
      <c r="G30" s="16"/>
      <c r="H30" s="16">
        <v>1440109.7</v>
      </c>
      <c r="I30" s="17">
        <v>271570.65026999987</v>
      </c>
    </row>
    <row r="31" spans="1:9" x14ac:dyDescent="0.2">
      <c r="A31" s="15"/>
      <c r="C31" t="s">
        <v>21</v>
      </c>
      <c r="F31" s="16">
        <v>34299.4</v>
      </c>
      <c r="G31" s="16"/>
      <c r="H31" s="16">
        <v>21155.200000000001</v>
      </c>
      <c r="I31" s="17">
        <v>13144.138030000002</v>
      </c>
    </row>
    <row r="32" spans="1:9" x14ac:dyDescent="0.2">
      <c r="A32" s="15"/>
      <c r="C32" t="s">
        <v>22</v>
      </c>
      <c r="F32" s="16">
        <v>52631.3</v>
      </c>
      <c r="G32" s="16"/>
      <c r="H32" s="16">
        <v>66751.3</v>
      </c>
      <c r="I32" s="17">
        <v>-14120.016000000003</v>
      </c>
    </row>
    <row r="33" spans="1:9" x14ac:dyDescent="0.2">
      <c r="A33" s="15"/>
      <c r="C33" s="24" t="s">
        <v>23</v>
      </c>
      <c r="F33" s="16">
        <v>0</v>
      </c>
      <c r="G33" s="16"/>
      <c r="H33" s="16">
        <v>27803.599999999999</v>
      </c>
      <c r="I33" s="17">
        <v>-27803.602469999998</v>
      </c>
    </row>
    <row r="34" spans="1:9" x14ac:dyDescent="0.2">
      <c r="A34" s="15"/>
      <c r="C34" t="s">
        <v>24</v>
      </c>
      <c r="F34" s="16">
        <v>193014.8</v>
      </c>
      <c r="G34" s="16"/>
      <c r="H34" s="16">
        <v>0</v>
      </c>
      <c r="I34" s="17">
        <v>193014.8455</v>
      </c>
    </row>
    <row r="35" spans="1:9" x14ac:dyDescent="0.2">
      <c r="A35" s="15"/>
      <c r="C35" s="24" t="s">
        <v>25</v>
      </c>
      <c r="F35" s="16">
        <v>31950.1</v>
      </c>
      <c r="G35" s="16"/>
      <c r="H35" s="16">
        <v>31690.799999999999</v>
      </c>
      <c r="I35" s="17">
        <v>259.19356999999945</v>
      </c>
    </row>
    <row r="36" spans="1:9" x14ac:dyDescent="0.2">
      <c r="A36" s="15"/>
      <c r="F36" s="18">
        <f>SUM(F30:F35)</f>
        <v>2023575.9000000001</v>
      </c>
      <c r="G36" s="19"/>
      <c r="H36" s="18">
        <f>SUM(H30:H35)</f>
        <v>1587510.6</v>
      </c>
      <c r="I36" s="18">
        <v>436065.1988999999</v>
      </c>
    </row>
    <row r="37" spans="1:9" x14ac:dyDescent="0.2">
      <c r="A37" s="15"/>
      <c r="B37" s="21" t="s">
        <v>26</v>
      </c>
      <c r="C37" s="5"/>
      <c r="F37" s="19"/>
      <c r="G37" s="19"/>
      <c r="H37" s="25"/>
      <c r="I37" s="17"/>
    </row>
    <row r="38" spans="1:9" x14ac:dyDescent="0.2">
      <c r="A38" s="15"/>
      <c r="C38" t="s">
        <v>27</v>
      </c>
      <c r="F38" s="16">
        <v>8217.9165099999991</v>
      </c>
      <c r="G38" s="16"/>
      <c r="H38" s="16">
        <v>7640.5</v>
      </c>
      <c r="I38" s="17">
        <v>577.44560999999885</v>
      </c>
    </row>
    <row r="39" spans="1:9" x14ac:dyDescent="0.2">
      <c r="A39" s="15"/>
      <c r="C39" t="s">
        <v>28</v>
      </c>
      <c r="F39" s="16">
        <v>4692.6018099999992</v>
      </c>
      <c r="G39" s="16"/>
      <c r="H39" s="16">
        <v>5559.6</v>
      </c>
      <c r="I39" s="17">
        <v>-867.03612000000066</v>
      </c>
    </row>
    <row r="40" spans="1:9" ht="15" x14ac:dyDescent="0.25">
      <c r="A40" s="15"/>
      <c r="C40" t="s">
        <v>25</v>
      </c>
      <c r="E40" s="22"/>
      <c r="F40" s="16">
        <v>10250.75279</v>
      </c>
      <c r="G40" s="16"/>
      <c r="H40" s="16">
        <v>7924.6</v>
      </c>
      <c r="I40" s="17">
        <v>2326.2330900000015</v>
      </c>
    </row>
    <row r="41" spans="1:9" x14ac:dyDescent="0.2">
      <c r="A41" s="15"/>
      <c r="F41" s="18">
        <f>SUM(F38:F40)</f>
        <v>23161.271110000001</v>
      </c>
      <c r="G41" s="19"/>
      <c r="H41" s="18">
        <f>SUM(H38:H40)</f>
        <v>21124.7</v>
      </c>
      <c r="I41" s="18">
        <v>2036.6425799999997</v>
      </c>
    </row>
    <row r="42" spans="1:9" x14ac:dyDescent="0.2">
      <c r="A42" s="15"/>
      <c r="B42" s="21" t="s">
        <v>29</v>
      </c>
      <c r="C42" s="5"/>
      <c r="F42" s="18">
        <f>+F36+F41</f>
        <v>2046737.1711100002</v>
      </c>
      <c r="G42" s="19"/>
      <c r="H42" s="18">
        <f>+H36+H41</f>
        <v>1608635.3</v>
      </c>
      <c r="I42" s="18">
        <v>438101.84147999989</v>
      </c>
    </row>
    <row r="43" spans="1:9" x14ac:dyDescent="0.2">
      <c r="A43" s="15"/>
      <c r="F43" s="19"/>
      <c r="G43" s="19"/>
      <c r="H43" s="25"/>
      <c r="I43" s="17"/>
    </row>
    <row r="44" spans="1:9" x14ac:dyDescent="0.2">
      <c r="A44" s="15"/>
      <c r="B44" s="21" t="s">
        <v>30</v>
      </c>
      <c r="C44" s="5"/>
      <c r="F44" s="19"/>
      <c r="G44" s="19"/>
      <c r="H44" s="25"/>
      <c r="I44" s="17"/>
    </row>
    <row r="45" spans="1:9" x14ac:dyDescent="0.2">
      <c r="A45" s="15"/>
      <c r="B45" s="5" t="s">
        <v>31</v>
      </c>
      <c r="C45" s="5"/>
      <c r="D45" s="5"/>
      <c r="E45" s="5"/>
      <c r="F45" s="16">
        <v>121403.22199999999</v>
      </c>
      <c r="G45" s="16">
        <v>-45029454</v>
      </c>
      <c r="H45" s="16">
        <v>97418.8</v>
      </c>
      <c r="I45" s="17">
        <v>23984.463999999993</v>
      </c>
    </row>
    <row r="46" spans="1:9" x14ac:dyDescent="0.2">
      <c r="A46" s="15"/>
      <c r="B46" s="26" t="s">
        <v>32</v>
      </c>
      <c r="C46" s="26"/>
      <c r="D46" s="26"/>
      <c r="E46" s="26"/>
      <c r="F46" s="16">
        <v>59828.727209999997</v>
      </c>
      <c r="G46" s="16">
        <v>0</v>
      </c>
      <c r="H46" s="16">
        <v>65167.5</v>
      </c>
      <c r="I46" s="17">
        <v>-5338.8084500000259</v>
      </c>
    </row>
    <row r="47" spans="1:9" x14ac:dyDescent="0.2">
      <c r="A47" s="15"/>
      <c r="B47" s="21" t="s">
        <v>33</v>
      </c>
      <c r="C47" s="5"/>
      <c r="F47" s="18">
        <f>SUM(F45:F46)</f>
        <v>181231.94920999999</v>
      </c>
      <c r="G47" s="25"/>
      <c r="H47" s="18">
        <f>SUM(H45:H46)</f>
        <v>162586.29999999999</v>
      </c>
      <c r="I47" s="18">
        <v>18645.655549999967</v>
      </c>
    </row>
    <row r="48" spans="1:9" ht="15.75" thickBot="1" x14ac:dyDescent="0.3">
      <c r="A48" s="15"/>
      <c r="B48" s="21" t="s">
        <v>34</v>
      </c>
      <c r="C48" s="5"/>
      <c r="D48" s="5"/>
      <c r="E48" s="22"/>
      <c r="F48" s="23">
        <f>F42+F47</f>
        <v>2227969.1203200002</v>
      </c>
      <c r="G48" s="25"/>
      <c r="H48" s="23">
        <f>H42+H47</f>
        <v>1771221.6</v>
      </c>
      <c r="I48" s="23">
        <v>456747.49702999985</v>
      </c>
    </row>
    <row r="49" spans="1:18" ht="13.5" thickTop="1" x14ac:dyDescent="0.2">
      <c r="A49" s="15"/>
      <c r="J49" s="15"/>
    </row>
    <row r="50" spans="1:18" x14ac:dyDescent="0.2">
      <c r="A50" s="15"/>
      <c r="F50" s="27"/>
      <c r="H50" s="27"/>
      <c r="J50" s="15"/>
    </row>
    <row r="51" spans="1:18" x14ac:dyDescent="0.2">
      <c r="A51" s="15"/>
      <c r="J51" s="15"/>
    </row>
    <row r="52" spans="1:18" x14ac:dyDescent="0.2">
      <c r="A52" s="15"/>
      <c r="J52" s="15"/>
    </row>
    <row r="53" spans="1:18" x14ac:dyDescent="0.2">
      <c r="A53" s="15"/>
      <c r="J53" s="28"/>
      <c r="K53" s="28"/>
      <c r="L53" s="28"/>
      <c r="M53" s="28"/>
      <c r="N53" s="28"/>
      <c r="O53" s="28"/>
      <c r="P53" s="28"/>
      <c r="Q53" s="28"/>
      <c r="R53" s="28"/>
    </row>
    <row r="54" spans="1:18" ht="12.75" customHeight="1" x14ac:dyDescent="0.2">
      <c r="A54" s="29" t="s">
        <v>35</v>
      </c>
      <c r="B54" s="29"/>
      <c r="C54" s="29"/>
      <c r="D54" s="28" t="s">
        <v>36</v>
      </c>
      <c r="E54" s="28"/>
      <c r="F54" s="28" t="s">
        <v>37</v>
      </c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</row>
    <row r="55" spans="1:18" ht="12.75" customHeight="1" x14ac:dyDescent="0.2">
      <c r="A55" s="28" t="s">
        <v>38</v>
      </c>
      <c r="B55" s="28"/>
      <c r="C55" s="28"/>
      <c r="D55" s="28" t="s">
        <v>39</v>
      </c>
      <c r="E55" s="28"/>
      <c r="F55" s="28" t="s">
        <v>40</v>
      </c>
      <c r="G55" s="28"/>
      <c r="H55" s="28"/>
      <c r="I55" s="28"/>
    </row>
    <row r="56" spans="1:18" ht="14.25" x14ac:dyDescent="0.2">
      <c r="A56" s="1"/>
      <c r="B56" s="1"/>
      <c r="C56" s="1"/>
      <c r="D56" s="1"/>
      <c r="E56" s="1"/>
      <c r="F56" s="1"/>
      <c r="G56" s="1"/>
      <c r="H56" s="1"/>
    </row>
    <row r="57" spans="1:18" ht="14.25" x14ac:dyDescent="0.2">
      <c r="A57" s="1"/>
      <c r="B57" s="1"/>
      <c r="C57" s="1"/>
      <c r="D57" s="1"/>
      <c r="E57" s="1"/>
      <c r="F57" s="1"/>
      <c r="G57" s="1"/>
      <c r="H57" s="1"/>
    </row>
    <row r="58" spans="1:18" ht="14.25" x14ac:dyDescent="0.2">
      <c r="A58" s="1"/>
      <c r="B58" s="1"/>
      <c r="C58" s="1"/>
      <c r="D58" s="1"/>
      <c r="E58" s="1"/>
      <c r="F58" s="1"/>
      <c r="G58" s="1"/>
      <c r="H58" s="1"/>
      <c r="I58" s="24"/>
    </row>
    <row r="59" spans="1:18" ht="14.25" x14ac:dyDescent="0.2">
      <c r="A59" s="1"/>
      <c r="B59" s="1"/>
      <c r="C59" s="1"/>
      <c r="D59" s="1"/>
      <c r="E59" s="1"/>
      <c r="F59" s="1"/>
      <c r="G59" s="1"/>
      <c r="H59" s="1"/>
      <c r="I59" s="24"/>
    </row>
    <row r="60" spans="1:18" ht="18.75" customHeight="1" x14ac:dyDescent="0.3">
      <c r="A60" s="3"/>
      <c r="B60" s="4" t="s">
        <v>41</v>
      </c>
      <c r="C60" s="5"/>
      <c r="D60" s="5"/>
      <c r="E60" s="5"/>
    </row>
    <row r="61" spans="1:18" ht="18.75" customHeight="1" x14ac:dyDescent="0.3">
      <c r="A61" s="3"/>
      <c r="B61" s="4" t="s">
        <v>42</v>
      </c>
      <c r="C61" s="5"/>
      <c r="D61" s="5"/>
      <c r="E61" s="5"/>
    </row>
    <row r="62" spans="1:18" ht="18.75" customHeight="1" x14ac:dyDescent="0.3">
      <c r="A62" s="3"/>
      <c r="B62" s="30" t="s">
        <v>43</v>
      </c>
      <c r="C62" s="30"/>
      <c r="D62" s="30"/>
      <c r="E62" s="30"/>
      <c r="F62" s="30"/>
      <c r="G62" s="30"/>
      <c r="H62" s="31"/>
      <c r="I62" s="31"/>
    </row>
    <row r="63" spans="1:18" ht="18.75" customHeight="1" x14ac:dyDescent="0.2">
      <c r="B63" s="32" t="s">
        <v>3</v>
      </c>
      <c r="C63" s="32"/>
      <c r="D63" s="32"/>
      <c r="E63" s="32"/>
      <c r="F63" s="32"/>
      <c r="G63" s="32"/>
      <c r="H63" s="7"/>
      <c r="I63" s="7"/>
    </row>
    <row r="65" spans="1:8" ht="15" customHeight="1" x14ac:dyDescent="0.25">
      <c r="A65" s="22"/>
      <c r="B65" s="21" t="s">
        <v>44</v>
      </c>
      <c r="C65" s="5"/>
      <c r="D65" s="5"/>
      <c r="E65" s="8">
        <v>2023</v>
      </c>
      <c r="F65" s="12"/>
      <c r="G65" s="8">
        <v>2022</v>
      </c>
    </row>
    <row r="66" spans="1:8" ht="15" x14ac:dyDescent="0.25">
      <c r="A66" s="22"/>
      <c r="B66" t="s">
        <v>45</v>
      </c>
      <c r="E66" s="33">
        <v>62688.178979999997</v>
      </c>
      <c r="F66" s="34"/>
      <c r="G66" s="33">
        <v>59871.267659999998</v>
      </c>
      <c r="H66" s="35">
        <v>2816.9113199999993</v>
      </c>
    </row>
    <row r="67" spans="1:8" x14ac:dyDescent="0.2">
      <c r="B67" t="s">
        <v>46</v>
      </c>
      <c r="E67" s="33">
        <v>3829.9303399999999</v>
      </c>
      <c r="F67" s="34"/>
      <c r="G67" s="33">
        <v>4710.2414900000003</v>
      </c>
      <c r="H67" s="35">
        <v>-880.31115000000045</v>
      </c>
    </row>
    <row r="68" spans="1:8" x14ac:dyDescent="0.2">
      <c r="B68" t="s">
        <v>47</v>
      </c>
      <c r="E68" s="33">
        <v>40166.952669999999</v>
      </c>
      <c r="F68" s="34"/>
      <c r="G68" s="33">
        <v>20940.228999999999</v>
      </c>
      <c r="H68" s="35">
        <v>19226.723669999999</v>
      </c>
    </row>
    <row r="69" spans="1:8" x14ac:dyDescent="0.2">
      <c r="B69" t="s">
        <v>48</v>
      </c>
      <c r="E69" s="33">
        <v>92.826899999999995</v>
      </c>
      <c r="F69" s="34"/>
      <c r="G69" s="33">
        <v>107.68258999999999</v>
      </c>
      <c r="H69" s="35">
        <v>-14.855689999999996</v>
      </c>
    </row>
    <row r="70" spans="1:8" x14ac:dyDescent="0.2">
      <c r="B70" t="s">
        <v>49</v>
      </c>
      <c r="E70" s="33">
        <v>21.690990000000003</v>
      </c>
      <c r="F70" s="34"/>
      <c r="G70" s="33">
        <v>17.588810000000002</v>
      </c>
      <c r="H70" s="35">
        <v>4.1021800000000006</v>
      </c>
    </row>
    <row r="71" spans="1:8" x14ac:dyDescent="0.2">
      <c r="B71" t="s">
        <v>50</v>
      </c>
      <c r="E71" s="33">
        <v>2710.8869300000001</v>
      </c>
      <c r="F71" s="34"/>
      <c r="G71" s="33">
        <v>627.54201</v>
      </c>
      <c r="H71" s="35">
        <v>2083.34492</v>
      </c>
    </row>
    <row r="72" spans="1:8" x14ac:dyDescent="0.2">
      <c r="B72" t="s">
        <v>51</v>
      </c>
      <c r="E72" s="33">
        <v>774.41564000000005</v>
      </c>
      <c r="F72" s="34"/>
      <c r="G72" s="33">
        <v>192.37935000000002</v>
      </c>
      <c r="H72" s="35">
        <v>582.03629000000001</v>
      </c>
    </row>
    <row r="73" spans="1:8" x14ac:dyDescent="0.2">
      <c r="B73" t="s">
        <v>52</v>
      </c>
      <c r="E73" s="33">
        <v>4394.9137699999992</v>
      </c>
      <c r="F73" s="34"/>
      <c r="G73" s="33">
        <v>2670.5032900000001</v>
      </c>
      <c r="H73" s="35">
        <v>1724.4104799999991</v>
      </c>
    </row>
    <row r="74" spans="1:8" x14ac:dyDescent="0.2">
      <c r="E74" s="36">
        <v>114679.79622</v>
      </c>
      <c r="F74" s="34"/>
      <c r="G74" s="36">
        <v>89137.434199999989</v>
      </c>
      <c r="H74" s="18">
        <v>25542.362019999997</v>
      </c>
    </row>
    <row r="76" spans="1:8" ht="15" x14ac:dyDescent="0.25">
      <c r="A76" s="22"/>
      <c r="E76" s="34"/>
      <c r="F76" s="34"/>
      <c r="G76" s="34"/>
    </row>
    <row r="77" spans="1:8" ht="15" customHeight="1" x14ac:dyDescent="0.25">
      <c r="A77" s="22"/>
      <c r="B77" s="21" t="s">
        <v>53</v>
      </c>
      <c r="C77" s="5"/>
      <c r="D77" s="5"/>
      <c r="E77" s="34"/>
      <c r="F77" s="34"/>
      <c r="G77" s="34"/>
    </row>
    <row r="78" spans="1:8" x14ac:dyDescent="0.2">
      <c r="B78" t="s">
        <v>54</v>
      </c>
      <c r="E78" s="33">
        <v>50783.269140000004</v>
      </c>
      <c r="F78" s="33"/>
      <c r="G78" s="33">
        <v>30993.368649999997</v>
      </c>
      <c r="H78" s="35">
        <v>19789.900490000007</v>
      </c>
    </row>
    <row r="79" spans="1:8" x14ac:dyDescent="0.2">
      <c r="B79" t="s">
        <v>55</v>
      </c>
      <c r="E79" s="33">
        <v>3827.0515099999998</v>
      </c>
      <c r="F79" s="33"/>
      <c r="G79" s="33">
        <v>3531.6951200000003</v>
      </c>
      <c r="H79" s="35">
        <v>295.35638999999946</v>
      </c>
    </row>
    <row r="80" spans="1:8" x14ac:dyDescent="0.2">
      <c r="B80" t="s">
        <v>56</v>
      </c>
      <c r="E80" s="33">
        <v>1466.9267600000001</v>
      </c>
      <c r="F80" s="33"/>
      <c r="G80" s="33">
        <v>0</v>
      </c>
      <c r="H80" s="35">
        <v>1466.9267600000001</v>
      </c>
    </row>
    <row r="81" spans="1:8" x14ac:dyDescent="0.2">
      <c r="B81" t="s">
        <v>57</v>
      </c>
      <c r="E81" s="33">
        <v>199.85253</v>
      </c>
      <c r="F81" s="33"/>
      <c r="G81" s="33">
        <v>125.74580999999999</v>
      </c>
      <c r="H81" s="35">
        <v>74.10672000000001</v>
      </c>
    </row>
    <row r="82" spans="1:8" x14ac:dyDescent="0.2">
      <c r="B82" t="s">
        <v>58</v>
      </c>
      <c r="E82" s="33">
        <v>195.04410999999999</v>
      </c>
      <c r="F82" s="33"/>
      <c r="G82" s="33">
        <v>130.13804999999999</v>
      </c>
      <c r="H82" s="35"/>
    </row>
    <row r="83" spans="1:8" x14ac:dyDescent="0.2">
      <c r="B83" t="s">
        <v>59</v>
      </c>
      <c r="E83" s="33">
        <v>4476.1187599999994</v>
      </c>
      <c r="F83" s="33"/>
      <c r="G83" s="33">
        <v>3882.50486</v>
      </c>
      <c r="H83" s="35">
        <v>593.61389999999938</v>
      </c>
    </row>
    <row r="84" spans="1:8" x14ac:dyDescent="0.2">
      <c r="E84" s="36">
        <v>60948.26281</v>
      </c>
      <c r="F84" s="34"/>
      <c r="G84" s="36">
        <v>38663.452489999996</v>
      </c>
      <c r="H84" s="18">
        <v>22219.904260000007</v>
      </c>
    </row>
    <row r="85" spans="1:8" ht="15" x14ac:dyDescent="0.25">
      <c r="A85" s="22"/>
      <c r="B85" s="8" t="s">
        <v>60</v>
      </c>
      <c r="E85" s="36">
        <v>13697.400659999999</v>
      </c>
      <c r="F85" s="34"/>
      <c r="G85" s="36">
        <v>10486.67066</v>
      </c>
      <c r="H85" s="18">
        <v>3210.7299999999996</v>
      </c>
    </row>
    <row r="86" spans="1:8" x14ac:dyDescent="0.2">
      <c r="A86" s="8"/>
      <c r="B86" t="s">
        <v>61</v>
      </c>
      <c r="E86" s="36">
        <v>40034.132750000004</v>
      </c>
      <c r="F86" s="37"/>
      <c r="G86" s="36">
        <v>39987.311049999989</v>
      </c>
      <c r="H86" s="18">
        <v>27860.638030000006</v>
      </c>
    </row>
    <row r="87" spans="1:8" x14ac:dyDescent="0.2">
      <c r="A87" s="24"/>
      <c r="B87" s="24" t="s">
        <v>62</v>
      </c>
      <c r="E87" s="37"/>
      <c r="F87" s="37"/>
      <c r="G87" s="37"/>
    </row>
    <row r="88" spans="1:8" x14ac:dyDescent="0.2">
      <c r="B88" t="s">
        <v>63</v>
      </c>
      <c r="E88" s="33">
        <v>13983.65713</v>
      </c>
      <c r="F88" s="33"/>
      <c r="G88" s="33">
        <v>12669.666299999999</v>
      </c>
      <c r="H88" s="35">
        <v>1313.9908300000006</v>
      </c>
    </row>
    <row r="89" spans="1:8" x14ac:dyDescent="0.2">
      <c r="B89" t="s">
        <v>64</v>
      </c>
      <c r="E89" s="33">
        <v>13401.727150000001</v>
      </c>
      <c r="F89" s="33"/>
      <c r="G89" s="33">
        <v>9810.0482200000006</v>
      </c>
      <c r="H89" s="35">
        <v>3591.67893</v>
      </c>
    </row>
    <row r="90" spans="1:8" x14ac:dyDescent="0.2">
      <c r="B90" t="s">
        <v>65</v>
      </c>
      <c r="E90" s="38">
        <v>1678.7307800000001</v>
      </c>
      <c r="F90" s="33"/>
      <c r="G90" s="38">
        <v>1564.1292599999999</v>
      </c>
      <c r="H90" s="38">
        <v>114.60152000000016</v>
      </c>
    </row>
    <row r="91" spans="1:8" x14ac:dyDescent="0.2">
      <c r="E91" s="34">
        <v>29064.11506</v>
      </c>
      <c r="F91" s="34"/>
      <c r="G91" s="34">
        <v>24043.843780000003</v>
      </c>
      <c r="H91" s="34">
        <v>5020.2712800000008</v>
      </c>
    </row>
    <row r="92" spans="1:8" ht="12.75" customHeight="1" x14ac:dyDescent="0.2">
      <c r="B92" s="21" t="s">
        <v>66</v>
      </c>
      <c r="C92" s="5"/>
      <c r="D92" s="5"/>
      <c r="E92" s="36">
        <v>10970.017690000004</v>
      </c>
      <c r="F92" s="34"/>
      <c r="G92" s="36">
        <v>15943.467269999986</v>
      </c>
      <c r="H92" s="36">
        <v>8726.551730000001</v>
      </c>
    </row>
    <row r="93" spans="1:8" x14ac:dyDescent="0.2">
      <c r="B93" t="s">
        <v>67</v>
      </c>
      <c r="E93" s="33">
        <v>5769.2444000000005</v>
      </c>
      <c r="F93" s="33"/>
      <c r="G93" s="33">
        <v>961.46826999999951</v>
      </c>
      <c r="H93" s="35">
        <v>4807.7761300000011</v>
      </c>
    </row>
    <row r="94" spans="1:8" ht="12.75" customHeight="1" x14ac:dyDescent="0.2">
      <c r="B94" s="21" t="s">
        <v>68</v>
      </c>
      <c r="C94" s="5"/>
      <c r="D94" s="5"/>
      <c r="E94" s="36">
        <v>16739.262090000004</v>
      </c>
      <c r="F94" s="34"/>
      <c r="G94" s="36">
        <v>16904.935539999988</v>
      </c>
      <c r="H94" s="18">
        <v>13534.327860000001</v>
      </c>
    </row>
    <row r="95" spans="1:8" ht="12.75" customHeight="1" x14ac:dyDescent="0.2">
      <c r="B95" s="21" t="s">
        <v>69</v>
      </c>
      <c r="C95" s="5"/>
      <c r="D95" s="5"/>
      <c r="E95" s="39">
        <v>1976.83933</v>
      </c>
      <c r="F95" s="33"/>
      <c r="G95" s="39">
        <v>3258.9464700000003</v>
      </c>
      <c r="H95" s="39">
        <v>-1282.1071400000003</v>
      </c>
    </row>
    <row r="96" spans="1:8" x14ac:dyDescent="0.2">
      <c r="B96" t="s">
        <v>70</v>
      </c>
      <c r="E96" s="40">
        <v>0</v>
      </c>
      <c r="F96" s="33"/>
      <c r="G96" s="40">
        <v>0</v>
      </c>
      <c r="H96" s="40">
        <v>0</v>
      </c>
    </row>
    <row r="97" spans="1:9" ht="13.5" customHeight="1" thickBot="1" x14ac:dyDescent="0.25">
      <c r="B97" s="21" t="s">
        <v>71</v>
      </c>
      <c r="C97" s="5"/>
      <c r="D97" s="5"/>
      <c r="E97" s="41">
        <v>14762.422760000003</v>
      </c>
      <c r="F97" s="34"/>
      <c r="G97" s="41">
        <v>13645.989069999987</v>
      </c>
      <c r="H97" s="23">
        <v>1116.4336900000162</v>
      </c>
    </row>
    <row r="98" spans="1:9" ht="13.5" thickTop="1" x14ac:dyDescent="0.2"/>
    <row r="102" spans="1:9" ht="12.75" customHeight="1" x14ac:dyDescent="0.2">
      <c r="A102" s="29" t="s">
        <v>35</v>
      </c>
      <c r="B102" s="29"/>
      <c r="C102" s="29"/>
      <c r="D102" s="28" t="s">
        <v>36</v>
      </c>
      <c r="E102" s="28"/>
      <c r="F102" s="28" t="s">
        <v>37</v>
      </c>
      <c r="G102" s="28"/>
      <c r="H102" s="28"/>
      <c r="I102" s="28"/>
    </row>
    <row r="103" spans="1:9" ht="12.75" customHeight="1" x14ac:dyDescent="0.2">
      <c r="A103" s="28" t="s">
        <v>38</v>
      </c>
      <c r="B103" s="28"/>
      <c r="C103" s="28"/>
      <c r="D103" s="28" t="s">
        <v>39</v>
      </c>
      <c r="E103" s="28"/>
      <c r="F103" s="28" t="s">
        <v>40</v>
      </c>
      <c r="G103" s="28"/>
      <c r="H103" s="28"/>
      <c r="I103" s="28"/>
    </row>
    <row r="105" spans="1:9" x14ac:dyDescent="0.2">
      <c r="A105" s="15"/>
    </row>
    <row r="106" spans="1:9" x14ac:dyDescent="0.2">
      <c r="A106" s="15"/>
    </row>
    <row r="107" spans="1:9" x14ac:dyDescent="0.2">
      <c r="A107" s="15"/>
    </row>
    <row r="108" spans="1:9" x14ac:dyDescent="0.2">
      <c r="A108" s="15"/>
    </row>
    <row r="109" spans="1:9" x14ac:dyDescent="0.2">
      <c r="A109" s="15"/>
    </row>
    <row r="110" spans="1:9" x14ac:dyDescent="0.2">
      <c r="A110" s="15"/>
    </row>
    <row r="111" spans="1:9" x14ac:dyDescent="0.2">
      <c r="A111" s="15"/>
    </row>
    <row r="112" spans="1:9" x14ac:dyDescent="0.2">
      <c r="A112" s="15"/>
    </row>
    <row r="113" spans="1:1" x14ac:dyDescent="0.2">
      <c r="A113" s="15"/>
    </row>
    <row r="114" spans="1:1" x14ac:dyDescent="0.2">
      <c r="A114" s="15"/>
    </row>
    <row r="115" spans="1:1" x14ac:dyDescent="0.2">
      <c r="A115" s="15"/>
    </row>
    <row r="116" spans="1:1" x14ac:dyDescent="0.2">
      <c r="A116" s="15"/>
    </row>
    <row r="117" spans="1:1" x14ac:dyDescent="0.2">
      <c r="A117" s="15"/>
    </row>
    <row r="118" spans="1:1" x14ac:dyDescent="0.2">
      <c r="A118" s="15"/>
    </row>
    <row r="119" spans="1:1" x14ac:dyDescent="0.2">
      <c r="A119" s="15"/>
    </row>
  </sheetData>
  <mergeCells count="47">
    <mergeCell ref="B97:D97"/>
    <mergeCell ref="A102:C102"/>
    <mergeCell ref="D102:E102"/>
    <mergeCell ref="F102:I102"/>
    <mergeCell ref="A103:C103"/>
    <mergeCell ref="D103:E103"/>
    <mergeCell ref="F103:I103"/>
    <mergeCell ref="B63:G63"/>
    <mergeCell ref="B65:D65"/>
    <mergeCell ref="B77:D77"/>
    <mergeCell ref="B92:D92"/>
    <mergeCell ref="B94:D94"/>
    <mergeCell ref="B95:D95"/>
    <mergeCell ref="A55:C55"/>
    <mergeCell ref="D55:E55"/>
    <mergeCell ref="F55:I55"/>
    <mergeCell ref="B60:E60"/>
    <mergeCell ref="B61:E61"/>
    <mergeCell ref="B62:G62"/>
    <mergeCell ref="B48:D48"/>
    <mergeCell ref="J53:L53"/>
    <mergeCell ref="M53:N53"/>
    <mergeCell ref="O53:R53"/>
    <mergeCell ref="A54:C54"/>
    <mergeCell ref="D54:E54"/>
    <mergeCell ref="F54:I54"/>
    <mergeCell ref="J54:L54"/>
    <mergeCell ref="M54:N54"/>
    <mergeCell ref="O54:R54"/>
    <mergeCell ref="B37:C37"/>
    <mergeCell ref="B42:C42"/>
    <mergeCell ref="B44:C44"/>
    <mergeCell ref="B45:E45"/>
    <mergeCell ref="B46:E46"/>
    <mergeCell ref="B47:C47"/>
    <mergeCell ref="C8:F8"/>
    <mergeCell ref="K8:N8"/>
    <mergeCell ref="C9:H9"/>
    <mergeCell ref="K9:R9"/>
    <mergeCell ref="B26:C26"/>
    <mergeCell ref="B28:D28"/>
    <mergeCell ref="M4:N4"/>
    <mergeCell ref="M5:N5"/>
    <mergeCell ref="C6:F6"/>
    <mergeCell ref="K6:N6"/>
    <mergeCell ref="C7:F7"/>
    <mergeCell ref="K7:N7"/>
  </mergeCells>
  <printOptions horizontalCentered="1"/>
  <pageMargins left="0.11811023622047245" right="0.11811023622047245" top="0.55118110236220474" bottom="0.55118110236220474" header="0.31496062992125984" footer="0.31496062992125984"/>
  <pageSetup scale="85" orientation="portrait" r:id="rId1"/>
  <rowBreaks count="1" manualBreakCount="1">
    <brk id="5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y estado de resultados</vt:lpstr>
      <vt:lpstr>'Balance y estado de resultados'!Área_de_impresión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Antonio García Salmerón</dc:creator>
  <cp:lastModifiedBy>Silvano Antonio García Salmerón</cp:lastModifiedBy>
  <dcterms:created xsi:type="dcterms:W3CDTF">2023-10-11T18:39:22Z</dcterms:created>
  <dcterms:modified xsi:type="dcterms:W3CDTF">2023-10-11T18:39:57Z</dcterms:modified>
</cp:coreProperties>
</file>