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OneDrive - AFP Crecer, S.A\Escritorio\"/>
    </mc:Choice>
  </mc:AlternateContent>
  <xr:revisionPtr revIDLastSave="0" documentId="8_{B8F7FF0B-4A9B-48D5-BE3C-0AB164BF0931}" xr6:coauthVersionLast="47" xr6:coauthVersionMax="47" xr10:uidLastSave="{00000000-0000-0000-0000-000000000000}"/>
  <bookViews>
    <workbookView xWindow="-110" yWindow="-110" windowWidth="19420" windowHeight="11620" activeTab="1" xr2:uid="{ED202F51-982C-4223-B629-14CF3F824D6B}"/>
  </bookViews>
  <sheets>
    <sheet name="ER" sheetId="1" r:id="rId1"/>
    <sheet name="B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C41" i="2"/>
  <c r="D34" i="2"/>
  <c r="D42" i="2" s="1"/>
  <c r="C34" i="2"/>
  <c r="C42" i="2" s="1"/>
  <c r="D33" i="2"/>
  <c r="C33" i="2"/>
  <c r="D29" i="2"/>
  <c r="C29" i="2"/>
  <c r="D21" i="2"/>
  <c r="C21" i="2"/>
  <c r="D14" i="2"/>
  <c r="D22" i="2" s="1"/>
  <c r="C14" i="2"/>
  <c r="D40" i="1"/>
  <c r="D43" i="1" s="1"/>
  <c r="D45" i="1" s="1"/>
  <c r="D37" i="1"/>
  <c r="C37" i="1"/>
  <c r="C40" i="1" s="1"/>
  <c r="C43" i="1" s="1"/>
  <c r="C45" i="1" s="1"/>
  <c r="D35" i="1"/>
  <c r="C35" i="1"/>
  <c r="D28" i="1"/>
  <c r="C28" i="1"/>
  <c r="D23" i="1"/>
  <c r="C23" i="1"/>
  <c r="D15" i="1"/>
  <c r="C15" i="1"/>
  <c r="D10" i="1"/>
  <c r="D17" i="1" s="1"/>
  <c r="C10" i="1"/>
  <c r="C17" i="1" s="1"/>
  <c r="C22" i="2" l="1"/>
</calcChain>
</file>

<file path=xl/sharedStrings.xml><?xml version="1.0" encoding="utf-8"?>
<sst xmlns="http://schemas.openxmlformats.org/spreadsheetml/2006/main" count="76" uniqueCount="67">
  <si>
    <t>ADMINISTRADORA DE FONDOS DE PENSIONES CRECER. S.A</t>
  </si>
  <si>
    <t>ESTADO DE RESULTADOS DEL 1 DE ENERO AL 30 DE SEPTIEMBRE</t>
  </si>
  <si>
    <t>(Expresados en dólares de los Estados Unidos de América)</t>
  </si>
  <si>
    <t>DESCRIPCION</t>
  </si>
  <si>
    <t>INGRESOS POR ADMINISTRACIÓN DE FONDOS</t>
  </si>
  <si>
    <t>INGRESOS POR COMISIONES POR ADMINISTRACIÓN DEL FONDO</t>
  </si>
  <si>
    <t>GASTOS POR ADMINISTRACIÓN DE FONDOS DE PENSIONES</t>
  </si>
  <si>
    <t>PRIMA SEGUROS POR COBERTURA</t>
  </si>
  <si>
    <t>SUELDOS, COMISIONES Y PRESTACIONES A AGENTES DE SERVICIOS PREV.</t>
  </si>
  <si>
    <t>OTROS COSTOS DIRECTOS POR ACTIVO FIJO</t>
  </si>
  <si>
    <t xml:space="preserve">UTILIDAD BRUTA                                                        </t>
  </si>
  <si>
    <t>OPERACIÓN</t>
  </si>
  <si>
    <t>GASTOS DE PERSONAL Y ADMINISTRATIVOS</t>
  </si>
  <si>
    <t xml:space="preserve">DEPRECIACIÓN, AMORTIZACIÓN Y DESVALORIZACIÓN DE ACTIVOS                </t>
  </si>
  <si>
    <t>PROV. P/INCOBRABILIDAD DE CTAS. Y DOCUMENTOS POR COBRAR</t>
  </si>
  <si>
    <t xml:space="preserve">                                                       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</si>
  <si>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</si>
  <si>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</si>
  <si>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</si>
  <si>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</si>
  <si>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</si>
  <si>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</si>
  <si>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>GASTOS DE EJERCICIOS ANTERIORES</t>
  </si>
  <si>
    <t>INGRESOS DE EJERCICIOS ANTERIORES</t>
  </si>
  <si>
    <t>UTILIDAD DE OPERACIÓN</t>
  </si>
  <si>
    <t>IMPUESTO SOBRE LA RENTA</t>
  </si>
  <si>
    <t>UTILIDAD DE LAS ACTIVIDADES ORDINARIAS</t>
  </si>
  <si>
    <t>INGRESOS EXTRAORDINARIOS</t>
  </si>
  <si>
    <t>UTILIDAD NETA DEL EJERCICIO</t>
  </si>
  <si>
    <t>UTILIDAD POR ACCIÓN</t>
  </si>
  <si>
    <t>RUTH DEL CASTILLO DE SOLORZANO</t>
  </si>
  <si>
    <t>GERMAN ENRIQUE BARRERA</t>
  </si>
  <si>
    <t>PRESIDENTA EJECUTIVA Y REPRESENTANTE LEGAL</t>
  </si>
  <si>
    <t>CONTADOR GENERAL</t>
  </si>
  <si>
    <t>BALANCE GENERAL AL 30 DE SEPTIEMBRE DE 2023 Y 31 DE DICIEMBRE DE 2022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</si>
  <si>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</si>
  <si>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</si>
  <si>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</si>
  <si>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</si>
  <si>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</si>
  <si>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</si>
  <si>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</si>
  <si>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</si>
  <si>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</si>
  <si>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</si>
  <si>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</si>
  <si>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</si>
  <si>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</si>
  <si>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</si>
  <si>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</si>
  <si>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</si>
  <si>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</si>
  <si>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</si>
  <si>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</si>
  <si>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</si>
  <si>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</si>
  <si>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</si>
  <si>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</si>
  <si>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</si>
  <si>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</si>
  <si>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</si>
  <si>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>REVALUACIÓN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</si>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</sst>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_-* #,##0.000000_-;\-* #,##0.000000_-;_-* &quot;-&quot;??_-;_-@_-"/>
    <numFmt numFmtId="167" formatCode="_(* #,##0.00_);_(* \(#,##0.00\);_(* &quot;-&quot;??_);_(@_)"/>
    <numFmt numFmtId="168" formatCode="_(* #,##0_);_(* \(#,##0\);_(* &quot;-&quot;??_);_(@_)"/>
  </numFmts>
  <fonts count="12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1" applyNumberFormat="0" applyFill="0" applyAlignment="0" applyProtection="0"/>
    <xf numFmtId="9" fontId="3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79">
    <xf numFmtId="0" fontId="0" fillId="0" borderId="0" xfId="0"/>
    <xf numFmtId="0" fontId="4" fillId="2" borderId="0" xfId="0" applyFont="1" applyFill="1" applyAlignment="1">
      <alignment horizontal="center"/>
    </xf>
    <xf numFmtId="0" fontId="4" fillId="3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49" fontId="6" fillId="3" borderId="0" xfId="0" applyNumberFormat="1" applyFont="1" applyFill="1"/>
    <xf numFmtId="0" fontId="6" fillId="3" borderId="0" xfId="0" applyFont="1" applyFill="1" applyAlignment="1">
      <alignment horizontal="center"/>
    </xf>
    <xf numFmtId="49" fontId="7" fillId="4" borderId="2" xfId="2" applyNumberFormat="1" applyFont="1" applyFill="1" applyBorder="1" applyAlignment="1">
      <alignment horizontal="center"/>
    </xf>
    <xf numFmtId="0" fontId="8" fillId="4" borderId="3" xfId="2" applyNumberFormat="1" applyFont="1" applyFill="1" applyBorder="1" applyAlignment="1">
      <alignment horizontal="center"/>
    </xf>
    <xf numFmtId="49" fontId="8" fillId="4" borderId="4" xfId="2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left"/>
    </xf>
    <xf numFmtId="38" fontId="6" fillId="3" borderId="6" xfId="0" applyNumberFormat="1" applyFont="1" applyFill="1" applyBorder="1" applyAlignment="1">
      <alignment horizontal="right"/>
    </xf>
    <xf numFmtId="38" fontId="6" fillId="3" borderId="7" xfId="0" applyNumberFormat="1" applyFont="1" applyFill="1" applyBorder="1" applyAlignment="1">
      <alignment horizontal="right"/>
    </xf>
    <xf numFmtId="49" fontId="5" fillId="3" borderId="5" xfId="0" applyNumberFormat="1" applyFont="1" applyFill="1" applyBorder="1" applyAlignment="1">
      <alignment horizontal="left"/>
    </xf>
    <xf numFmtId="38" fontId="5" fillId="3" borderId="6" xfId="0" applyNumberFormat="1" applyFont="1" applyFill="1" applyBorder="1" applyAlignment="1">
      <alignment horizontal="right"/>
    </xf>
    <xf numFmtId="38" fontId="5" fillId="3" borderId="7" xfId="0" applyNumberFormat="1" applyFont="1" applyFill="1" applyBorder="1" applyAlignment="1">
      <alignment horizontal="right"/>
    </xf>
    <xf numFmtId="164" fontId="6" fillId="3" borderId="6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4" fontId="5" fillId="3" borderId="6" xfId="1" applyNumberFormat="1" applyFont="1" applyFill="1" applyBorder="1" applyAlignment="1">
      <alignment horizontal="right"/>
    </xf>
    <xf numFmtId="164" fontId="5" fillId="3" borderId="7" xfId="1" applyNumberFormat="1" applyFont="1" applyFill="1" applyBorder="1" applyAlignment="1">
      <alignment horizontal="right"/>
    </xf>
    <xf numFmtId="49" fontId="9" fillId="5" borderId="8" xfId="0" applyNumberFormat="1" applyFont="1" applyFill="1" applyBorder="1" applyAlignment="1">
      <alignment horizontal="left"/>
    </xf>
    <xf numFmtId="38" fontId="9" fillId="5" borderId="6" xfId="0" applyNumberFormat="1" applyFont="1" applyFill="1" applyBorder="1" applyAlignment="1">
      <alignment horizontal="right"/>
    </xf>
    <xf numFmtId="38" fontId="9" fillId="5" borderId="7" xfId="0" applyNumberFormat="1" applyFont="1" applyFill="1" applyBorder="1" applyAlignment="1">
      <alignment horizontal="right"/>
    </xf>
    <xf numFmtId="49" fontId="5" fillId="4" borderId="8" xfId="0" applyNumberFormat="1" applyFont="1" applyFill="1" applyBorder="1" applyAlignment="1">
      <alignment horizontal="left"/>
    </xf>
    <xf numFmtId="37" fontId="5" fillId="4" borderId="6" xfId="0" applyNumberFormat="1" applyFont="1" applyFill="1" applyBorder="1" applyAlignment="1">
      <alignment horizontal="right"/>
    </xf>
    <xf numFmtId="37" fontId="5" fillId="4" borderId="7" xfId="0" applyNumberFormat="1" applyFont="1" applyFill="1" applyBorder="1" applyAlignment="1">
      <alignment horizontal="right"/>
    </xf>
    <xf numFmtId="43" fontId="6" fillId="3" borderId="6" xfId="1" applyFont="1" applyFill="1" applyBorder="1" applyAlignment="1">
      <alignment horizontal="right"/>
    </xf>
    <xf numFmtId="165" fontId="6" fillId="3" borderId="7" xfId="0" applyNumberFormat="1" applyFont="1" applyFill="1" applyBorder="1" applyAlignment="1">
      <alignment horizontal="right"/>
    </xf>
    <xf numFmtId="49" fontId="6" fillId="3" borderId="0" xfId="0" applyNumberFormat="1" applyFont="1" applyFill="1" applyAlignment="1">
      <alignment horizontal="left"/>
    </xf>
    <xf numFmtId="38" fontId="6" fillId="3" borderId="0" xfId="0" applyNumberFormat="1" applyFont="1" applyFill="1" applyAlignment="1">
      <alignment horizontal="right"/>
    </xf>
    <xf numFmtId="49" fontId="5" fillId="3" borderId="0" xfId="0" applyNumberFormat="1" applyFont="1" applyFill="1"/>
    <xf numFmtId="49" fontId="9" fillId="6" borderId="9" xfId="0" applyNumberFormat="1" applyFont="1" applyFill="1" applyBorder="1" applyAlignment="1">
      <alignment horizontal="left"/>
    </xf>
    <xf numFmtId="166" fontId="9" fillId="6" borderId="10" xfId="1" applyNumberFormat="1" applyFont="1" applyFill="1" applyBorder="1" applyAlignment="1">
      <alignment horizontal="right"/>
    </xf>
    <xf numFmtId="166" fontId="9" fillId="6" borderId="11" xfId="1" applyNumberFormat="1" applyFont="1" applyFill="1" applyBorder="1" applyAlignment="1">
      <alignment horizontal="right"/>
    </xf>
    <xf numFmtId="49" fontId="4" fillId="3" borderId="0" xfId="0" applyNumberFormat="1" applyFont="1" applyFill="1"/>
    <xf numFmtId="38" fontId="4" fillId="3" borderId="0" xfId="0" applyNumberFormat="1" applyFont="1" applyFill="1"/>
    <xf numFmtId="49" fontId="6" fillId="3" borderId="12" xfId="0" applyNumberFormat="1" applyFont="1" applyFill="1" applyBorder="1"/>
    <xf numFmtId="0" fontId="6" fillId="3" borderId="12" xfId="0" applyFont="1" applyFill="1" applyBorder="1" applyAlignment="1">
      <alignment horizontal="center"/>
    </xf>
    <xf numFmtId="49" fontId="10" fillId="3" borderId="0" xfId="0" applyNumberFormat="1" applyFont="1" applyFill="1"/>
    <xf numFmtId="49" fontId="11" fillId="3" borderId="0" xfId="0" applyNumberFormat="1" applyFont="1" applyFill="1" applyAlignment="1">
      <alignment horizontal="center" vertical="top" wrapText="1"/>
    </xf>
    <xf numFmtId="0" fontId="11" fillId="3" borderId="13" xfId="0" applyFont="1" applyFill="1" applyBorder="1" applyAlignment="1">
      <alignment horizontal="center" vertical="top" wrapText="1"/>
    </xf>
    <xf numFmtId="49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43" fontId="4" fillId="3" borderId="0" xfId="1" applyFont="1" applyFill="1"/>
    <xf numFmtId="49" fontId="2" fillId="4" borderId="2" xfId="2" applyNumberFormat="1" applyFill="1" applyBorder="1" applyAlignment="1">
      <alignment horizontal="center"/>
    </xf>
    <xf numFmtId="0" fontId="2" fillId="4" borderId="3" xfId="2" applyNumberFormat="1" applyFill="1" applyBorder="1" applyAlignment="1">
      <alignment horizontal="center"/>
    </xf>
    <xf numFmtId="49" fontId="2" fillId="4" borderId="4" xfId="2" applyNumberFormat="1" applyFill="1" applyBorder="1" applyAlignment="1">
      <alignment horizontal="center"/>
    </xf>
    <xf numFmtId="38" fontId="6" fillId="3" borderId="6" xfId="0" applyNumberFormat="1" applyFont="1" applyFill="1" applyBorder="1"/>
    <xf numFmtId="38" fontId="6" fillId="3" borderId="7" xfId="0" applyNumberFormat="1" applyFont="1" applyFill="1" applyBorder="1"/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164" fontId="4" fillId="3" borderId="0" xfId="1" applyNumberFormat="1" applyFont="1" applyFill="1"/>
    <xf numFmtId="164" fontId="4" fillId="3" borderId="0" xfId="0" applyNumberFormat="1" applyFont="1" applyFill="1"/>
    <xf numFmtId="49" fontId="7" fillId="4" borderId="5" xfId="2" applyNumberFormat="1" applyFont="1" applyFill="1" applyBorder="1" applyAlignment="1">
      <alignment horizontal="left"/>
    </xf>
    <xf numFmtId="168" fontId="7" fillId="4" borderId="6" xfId="4" applyNumberFormat="1" applyFont="1" applyFill="1" applyBorder="1"/>
    <xf numFmtId="38" fontId="7" fillId="4" borderId="7" xfId="2" applyNumberFormat="1" applyFont="1" applyFill="1" applyBorder="1"/>
    <xf numFmtId="38" fontId="7" fillId="4" borderId="14" xfId="2" applyNumberFormat="1" applyFont="1" applyFill="1" applyBorder="1"/>
    <xf numFmtId="49" fontId="9" fillId="5" borderId="5" xfId="2" applyNumberFormat="1" applyFont="1" applyFill="1" applyBorder="1" applyAlignment="1">
      <alignment horizontal="left"/>
    </xf>
    <xf numFmtId="168" fontId="9" fillId="5" borderId="6" xfId="4" applyNumberFormat="1" applyFont="1" applyFill="1" applyBorder="1"/>
    <xf numFmtId="38" fontId="9" fillId="5" borderId="14" xfId="2" applyNumberFormat="1" applyFont="1" applyFill="1" applyBorder="1"/>
    <xf numFmtId="49" fontId="2" fillId="4" borderId="5" xfId="2" applyNumberFormat="1" applyFill="1" applyBorder="1" applyAlignment="1">
      <alignment horizontal="left"/>
    </xf>
    <xf numFmtId="168" fontId="2" fillId="4" borderId="6" xfId="4" applyNumberFormat="1" applyFont="1" applyFill="1" applyBorder="1"/>
    <xf numFmtId="38" fontId="2" fillId="4" borderId="14" xfId="2" applyNumberFormat="1" applyFill="1" applyBorder="1"/>
    <xf numFmtId="49" fontId="1" fillId="5" borderId="5" xfId="2" applyNumberFormat="1" applyFont="1" applyFill="1" applyBorder="1" applyAlignment="1">
      <alignment horizontal="left"/>
    </xf>
    <xf numFmtId="168" fontId="1" fillId="5" borderId="6" xfId="4" applyNumberFormat="1" applyFont="1" applyFill="1" applyBorder="1"/>
    <xf numFmtId="38" fontId="1" fillId="5" borderId="14" xfId="2" applyNumberFormat="1" applyFont="1" applyFill="1" applyBorder="1"/>
    <xf numFmtId="37" fontId="6" fillId="3" borderId="15" xfId="0" applyNumberFormat="1" applyFont="1" applyFill="1" applyBorder="1"/>
    <xf numFmtId="37" fontId="6" fillId="3" borderId="16" xfId="0" applyNumberFormat="1" applyFont="1" applyFill="1" applyBorder="1"/>
    <xf numFmtId="38" fontId="6" fillId="3" borderId="0" xfId="0" applyNumberFormat="1" applyFont="1" applyFill="1"/>
    <xf numFmtId="49" fontId="5" fillId="3" borderId="0" xfId="0" applyNumberFormat="1" applyFont="1" applyFill="1" applyAlignment="1">
      <alignment horizontal="left"/>
    </xf>
    <xf numFmtId="38" fontId="5" fillId="3" borderId="17" xfId="0" applyNumberFormat="1" applyFont="1" applyFill="1" applyBorder="1"/>
    <xf numFmtId="38" fontId="6" fillId="3" borderId="18" xfId="0" applyNumberFormat="1" applyFont="1" applyFill="1" applyBorder="1"/>
    <xf numFmtId="0" fontId="11" fillId="3" borderId="0" xfId="0" applyFont="1" applyFill="1" applyAlignment="1">
      <alignment horizontal="center" vertical="top" wrapText="1"/>
    </xf>
    <xf numFmtId="49" fontId="10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49" fontId="4" fillId="0" borderId="0" xfId="0" applyNumberFormat="1" applyFont="1"/>
    <xf numFmtId="38" fontId="4" fillId="0" borderId="0" xfId="0" applyNumberFormat="1" applyFont="1"/>
    <xf numFmtId="0" fontId="4" fillId="0" borderId="0" xfId="0" applyFont="1"/>
    <xf numFmtId="43" fontId="4" fillId="0" borderId="0" xfId="1" applyFont="1"/>
  </cellXfs>
  <cellStyles count="5">
    <cellStyle name="Millares" xfId="1" builtinId="3"/>
    <cellStyle name="Millares 2" xfId="4" xr:uid="{D4A51246-B36A-4BE5-9618-ED3B56E64303}"/>
    <cellStyle name="Normal" xfId="0" builtinId="0"/>
    <cellStyle name="Porcentaje 2" xfId="3" xr:uid="{A3B318D2-8F79-4336-8D6E-107A8E53C678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76199</xdr:rowOff>
    </xdr:from>
    <xdr:to>
      <xdr:col>3</xdr:col>
      <xdr:colOff>482600</xdr:colOff>
      <xdr:row>0</xdr:row>
      <xdr:rowOff>619124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DE8BE4C4-94BF-4199-ADC4-E602437833C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22" r="4527"/>
        <a:stretch/>
      </xdr:blipFill>
      <xdr:spPr bwMode="auto">
        <a:xfrm>
          <a:off x="4997450" y="76199"/>
          <a:ext cx="14478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2730500</xdr:colOff>
      <xdr:row>0</xdr:row>
      <xdr:rowOff>27940</xdr:rowOff>
    </xdr:from>
    <xdr:to>
      <xdr:col>1</xdr:col>
      <xdr:colOff>4224020</xdr:colOff>
      <xdr:row>0</xdr:row>
      <xdr:rowOff>606133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6AA8547-B26F-47EB-96C8-E20BACC4AD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45" r="5318"/>
        <a:stretch/>
      </xdr:blipFill>
      <xdr:spPr>
        <a:xfrm>
          <a:off x="2851150" y="27940"/>
          <a:ext cx="1493520" cy="57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7E62A-BF9C-4996-804C-06288CA7977A}">
  <dimension ref="A1:D59"/>
  <sheetViews>
    <sheetView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4" customWidth="1"/>
    <col min="2" max="2" width="69.81640625" style="34" bestFit="1" customWidth="1"/>
    <col min="3" max="4" width="13.81640625" style="35" customWidth="1"/>
    <col min="5" max="7" width="11.453125" style="2" customWidth="1"/>
    <col min="8" max="16383" width="11.453125" style="2"/>
    <col min="16384" max="16384" width="10.90625" style="2" customWidth="1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3" t="s">
        <v>0</v>
      </c>
      <c r="B2" s="3"/>
      <c r="C2" s="3"/>
      <c r="D2" s="3"/>
    </row>
    <row r="3" spans="1:4" ht="12.75" customHeight="1" x14ac:dyDescent="0.3">
      <c r="A3" s="3" t="s">
        <v>1</v>
      </c>
      <c r="B3" s="3"/>
      <c r="C3" s="3"/>
      <c r="D3" s="3"/>
    </row>
    <row r="4" spans="1:4" ht="15" customHeight="1" x14ac:dyDescent="0.2">
      <c r="A4" s="4" t="s">
        <v>2</v>
      </c>
      <c r="B4" s="4"/>
      <c r="C4" s="4"/>
      <c r="D4" s="4"/>
    </row>
    <row r="5" spans="1:4" ht="13" thickBot="1" x14ac:dyDescent="0.3">
      <c r="A5" s="5"/>
      <c r="B5" s="6"/>
      <c r="C5" s="6"/>
      <c r="D5" s="6"/>
    </row>
    <row r="6" spans="1:4" ht="13" x14ac:dyDescent="0.3">
      <c r="A6" s="5"/>
      <c r="B6" s="7" t="s">
        <v>3</v>
      </c>
      <c r="C6" s="8">
        <v>2023</v>
      </c>
      <c r="D6" s="9">
        <v>2022</v>
      </c>
    </row>
    <row r="7" spans="1:4" ht="8.25" customHeight="1" x14ac:dyDescent="0.25">
      <c r="A7" s="5"/>
      <c r="B7" s="10"/>
      <c r="C7" s="11"/>
      <c r="D7" s="12"/>
    </row>
    <row r="8" spans="1:4" ht="13" x14ac:dyDescent="0.3">
      <c r="A8" s="5"/>
      <c r="B8" s="13" t="s">
        <v>4</v>
      </c>
      <c r="C8" s="14"/>
      <c r="D8" s="15"/>
    </row>
    <row r="9" spans="1:4" ht="12.5" x14ac:dyDescent="0.25">
      <c r="A9" s="5"/>
      <c r="B9" s="10" t="s">
        <v>5</v>
      </c>
      <c r="C9" s="16">
        <v>36027714</v>
      </c>
      <c r="D9" s="17">
        <v>54432283</v>
      </c>
    </row>
    <row r="10" spans="1:4" ht="12.5" customHeight="1" x14ac:dyDescent="0.3">
      <c r="A10" s="5"/>
      <c r="B10" s="13"/>
      <c r="C10" s="18">
        <f>+C9</f>
        <v>36027714</v>
      </c>
      <c r="D10" s="19">
        <f>+D9</f>
        <v>54432283</v>
      </c>
    </row>
    <row r="11" spans="1:4" ht="12.5" x14ac:dyDescent="0.25">
      <c r="A11" s="5"/>
      <c r="B11" s="10" t="s">
        <v>6</v>
      </c>
      <c r="C11" s="16"/>
      <c r="D11" s="17"/>
    </row>
    <row r="12" spans="1:4" ht="13" x14ac:dyDescent="0.3">
      <c r="A12" s="5"/>
      <c r="B12" s="13" t="s">
        <v>7</v>
      </c>
      <c r="C12" s="18">
        <v>3799067</v>
      </c>
      <c r="D12" s="19">
        <v>28953187</v>
      </c>
    </row>
    <row r="13" spans="1:4" ht="12.5" x14ac:dyDescent="0.25">
      <c r="A13" s="5"/>
      <c r="B13" s="10" t="s">
        <v>8</v>
      </c>
      <c r="C13" s="16">
        <v>1106048</v>
      </c>
      <c r="D13" s="17">
        <v>949091</v>
      </c>
    </row>
    <row r="14" spans="1:4" ht="12.5" x14ac:dyDescent="0.25">
      <c r="A14" s="5"/>
      <c r="B14" s="10" t="s">
        <v>9</v>
      </c>
      <c r="C14" s="16">
        <v>2005605</v>
      </c>
      <c r="D14" s="17">
        <v>1527493</v>
      </c>
    </row>
    <row r="15" spans="1:4" ht="12.5" x14ac:dyDescent="0.25">
      <c r="A15" s="5"/>
      <c r="B15" s="10"/>
      <c r="C15" s="16">
        <f>SUM(C12:C14)</f>
        <v>6910720</v>
      </c>
      <c r="D15" s="17">
        <f>SUM(D12:D14)</f>
        <v>31429771</v>
      </c>
    </row>
    <row r="16" spans="1:4" ht="8.25" customHeight="1" x14ac:dyDescent="0.3">
      <c r="A16" s="5"/>
      <c r="B16" s="13"/>
      <c r="C16" s="18"/>
      <c r="D16" s="19"/>
    </row>
    <row r="17" spans="1:4" ht="13" x14ac:dyDescent="0.3">
      <c r="A17" s="5"/>
      <c r="B17" s="20" t="s">
        <v>10</v>
      </c>
      <c r="C17" s="21">
        <f>C10-C15</f>
        <v>29116994</v>
      </c>
      <c r="D17" s="22">
        <f>D10-D15</f>
        <v>23002512</v>
      </c>
    </row>
    <row r="18" spans="1:4" ht="8.25" customHeight="1" x14ac:dyDescent="0.25">
      <c r="A18" s="5"/>
      <c r="B18" s="10"/>
      <c r="C18" s="16"/>
      <c r="D18" s="17"/>
    </row>
    <row r="19" spans="1:4" ht="13" x14ac:dyDescent="0.3">
      <c r="A19" s="5"/>
      <c r="B19" s="13" t="s">
        <v>11</v>
      </c>
      <c r="C19" s="18"/>
      <c r="D19" s="19"/>
    </row>
    <row r="20" spans="1:4" ht="12.5" x14ac:dyDescent="0.25">
      <c r="A20" s="5"/>
      <c r="B20" s="10" t="s">
        <v>12</v>
      </c>
      <c r="C20" s="16">
        <v>11495135</v>
      </c>
      <c r="D20" s="17">
        <v>10036639</v>
      </c>
    </row>
    <row r="21" spans="1:4" ht="12.5" x14ac:dyDescent="0.25">
      <c r="A21" s="5"/>
      <c r="B21" s="10" t="s">
        <v>13</v>
      </c>
      <c r="C21" s="16">
        <v>1298925</v>
      </c>
      <c r="D21" s="17">
        <v>1255131</v>
      </c>
    </row>
    <row r="22" spans="1:4" ht="12.5" x14ac:dyDescent="0.25">
      <c r="A22" s="5"/>
      <c r="B22" s="10" t="s">
        <v>14</v>
      </c>
      <c r="C22" s="16">
        <v>4930</v>
      </c>
      <c r="D22" s="17">
        <v>2417</v>
      </c>
    </row>
    <row r="23" spans="1:4" ht="13" x14ac:dyDescent="0.3">
      <c r="A23" s="5"/>
      <c r="B23" s="13" t="s">
        <v>15</v>
      </c>
      <c r="C23" s="18">
        <f>SUM(C20:C22)</f>
        <v>12798990</v>
      </c>
      <c r="D23" s="19">
        <f>SUM(D20:D22)</f>
        <v>11294187</v>
      </c>
    </row>
    <row r="24" spans="1:4" ht="8.25" customHeight="1" x14ac:dyDescent="0.25">
      <c r="A24" s="5"/>
      <c r="B24" s="10"/>
      <c r="C24" s="16"/>
      <c r="D24" s="17"/>
    </row>
    <row r="25" spans="1:4" ht="13" x14ac:dyDescent="0.3">
      <c r="A25" s="5"/>
      <c r="B25" s="13" t="s">
        <v>16</v>
      </c>
      <c r="C25" s="18"/>
      <c r="D25" s="19"/>
    </row>
    <row r="26" spans="1:4" ht="12.5" x14ac:dyDescent="0.25">
      <c r="A26" s="5"/>
      <c r="B26" s="10" t="s">
        <v>17</v>
      </c>
      <c r="C26" s="16">
        <v>633</v>
      </c>
      <c r="D26" s="17">
        <v>663</v>
      </c>
    </row>
    <row r="27" spans="1:4" ht="12.5" x14ac:dyDescent="0.25">
      <c r="A27" s="5"/>
      <c r="B27" s="10" t="s">
        <v>18</v>
      </c>
      <c r="C27" s="16">
        <v>-915318</v>
      </c>
      <c r="D27" s="17">
        <v>-601349</v>
      </c>
    </row>
    <row r="28" spans="1:4" ht="13" x14ac:dyDescent="0.3">
      <c r="A28" s="5"/>
      <c r="B28" s="13" t="s">
        <v>15</v>
      </c>
      <c r="C28" s="18">
        <f>SUM(C26:C27)</f>
        <v>-914685</v>
      </c>
      <c r="D28" s="19">
        <f>SUM(D26:D27)</f>
        <v>-600686</v>
      </c>
    </row>
    <row r="29" spans="1:4" ht="8.25" customHeight="1" x14ac:dyDescent="0.25">
      <c r="A29" s="5"/>
      <c r="B29" s="10"/>
      <c r="C29" s="16"/>
      <c r="D29" s="17"/>
    </row>
    <row r="30" spans="1:4" ht="13" x14ac:dyDescent="0.3">
      <c r="A30" s="5"/>
      <c r="B30" s="13" t="s">
        <v>19</v>
      </c>
      <c r="C30" s="18"/>
      <c r="D30" s="19"/>
    </row>
    <row r="31" spans="1:4" ht="12.5" x14ac:dyDescent="0.25">
      <c r="A31" s="5"/>
      <c r="B31" s="10" t="s">
        <v>20</v>
      </c>
      <c r="C31" s="16">
        <v>35222</v>
      </c>
      <c r="D31" s="17">
        <v>30499</v>
      </c>
    </row>
    <row r="32" spans="1:4" ht="12.5" x14ac:dyDescent="0.25">
      <c r="A32" s="5"/>
      <c r="B32" s="10" t="s">
        <v>21</v>
      </c>
      <c r="C32" s="16">
        <v>-1880063</v>
      </c>
      <c r="D32" s="17">
        <v>-5076</v>
      </c>
    </row>
    <row r="33" spans="1:4" ht="12.5" x14ac:dyDescent="0.25">
      <c r="A33" s="5"/>
      <c r="B33" s="10" t="s">
        <v>22</v>
      </c>
      <c r="C33" s="16">
        <v>40566</v>
      </c>
      <c r="D33" s="17">
        <v>46648</v>
      </c>
    </row>
    <row r="34" spans="1:4" ht="12.5" x14ac:dyDescent="0.25">
      <c r="A34" s="5"/>
      <c r="B34" s="10" t="s">
        <v>23</v>
      </c>
      <c r="C34" s="16">
        <v>-104436</v>
      </c>
      <c r="D34" s="17">
        <v>-83566</v>
      </c>
    </row>
    <row r="35" spans="1:4" ht="13" x14ac:dyDescent="0.3">
      <c r="A35" s="5"/>
      <c r="B35" s="13" t="s">
        <v>15</v>
      </c>
      <c r="C35" s="18">
        <f>SUM(C31:C34)</f>
        <v>-1908711</v>
      </c>
      <c r="D35" s="19">
        <f>SUM(D31:D34)</f>
        <v>-11495</v>
      </c>
    </row>
    <row r="36" spans="1:4" ht="8.25" customHeight="1" x14ac:dyDescent="0.25">
      <c r="A36" s="5"/>
      <c r="B36" s="10"/>
      <c r="C36" s="11"/>
      <c r="D36" s="12"/>
    </row>
    <row r="37" spans="1:4" ht="13" x14ac:dyDescent="0.3">
      <c r="A37" s="5"/>
      <c r="B37" s="23" t="s">
        <v>24</v>
      </c>
      <c r="C37" s="24">
        <f>C10-C15-C23-C28-C35</f>
        <v>19141400</v>
      </c>
      <c r="D37" s="25">
        <f>D10-D15-D23-D28-D35</f>
        <v>12320506</v>
      </c>
    </row>
    <row r="38" spans="1:4" ht="8.25" customHeight="1" x14ac:dyDescent="0.25">
      <c r="A38" s="5"/>
      <c r="B38" s="10"/>
      <c r="C38" s="11"/>
      <c r="D38" s="12"/>
    </row>
    <row r="39" spans="1:4" ht="12.5" x14ac:dyDescent="0.25">
      <c r="A39" s="5"/>
      <c r="B39" s="10" t="s">
        <v>25</v>
      </c>
      <c r="C39" s="16">
        <v>5203144</v>
      </c>
      <c r="D39" s="17">
        <v>3367763</v>
      </c>
    </row>
    <row r="40" spans="1:4" ht="12.5" x14ac:dyDescent="0.25">
      <c r="A40" s="5"/>
      <c r="B40" s="10" t="s">
        <v>26</v>
      </c>
      <c r="C40" s="16">
        <f>C37-C39</f>
        <v>13938256</v>
      </c>
      <c r="D40" s="17">
        <f>D37-D39</f>
        <v>8952743</v>
      </c>
    </row>
    <row r="41" spans="1:4" ht="8.25" customHeight="1" x14ac:dyDescent="0.25">
      <c r="A41" s="5"/>
      <c r="B41" s="10"/>
      <c r="C41" s="16"/>
      <c r="D41" s="17"/>
    </row>
    <row r="42" spans="1:4" ht="12.5" x14ac:dyDescent="0.25">
      <c r="A42" s="5"/>
      <c r="B42" s="10" t="s">
        <v>27</v>
      </c>
      <c r="C42" s="26">
        <v>-926</v>
      </c>
      <c r="D42" s="27">
        <v>-3419</v>
      </c>
    </row>
    <row r="43" spans="1:4" ht="13" x14ac:dyDescent="0.3">
      <c r="A43" s="5"/>
      <c r="B43" s="20" t="s">
        <v>28</v>
      </c>
      <c r="C43" s="21">
        <f>C40-C42</f>
        <v>13939182</v>
      </c>
      <c r="D43" s="22">
        <f>D40-D42</f>
        <v>8956162</v>
      </c>
    </row>
    <row r="44" spans="1:4" ht="12.5" x14ac:dyDescent="0.25">
      <c r="A44" s="5"/>
      <c r="B44" s="28"/>
      <c r="C44" s="29"/>
      <c r="D44" s="29"/>
    </row>
    <row r="45" spans="1:4" ht="13.5" thickBot="1" x14ac:dyDescent="0.35">
      <c r="A45" s="30"/>
      <c r="B45" s="31" t="s">
        <v>29</v>
      </c>
      <c r="C45" s="32">
        <f>C43/1000000</f>
        <v>13.939182000000001</v>
      </c>
      <c r="D45" s="33">
        <f>D43/1000000</f>
        <v>8.9561620000000008</v>
      </c>
    </row>
    <row r="46" spans="1:4" ht="12.5" x14ac:dyDescent="0.25">
      <c r="A46" s="5"/>
      <c r="B46" s="28"/>
      <c r="C46" s="29"/>
      <c r="D46" s="29"/>
    </row>
    <row r="47" spans="1:4" ht="12.5" x14ac:dyDescent="0.25">
      <c r="A47" s="5"/>
      <c r="B47" s="28"/>
      <c r="C47" s="29"/>
      <c r="D47" s="29"/>
    </row>
    <row r="48" spans="1:4" ht="10" x14ac:dyDescent="0.2"/>
    <row r="49" spans="1:4" ht="10" x14ac:dyDescent="0.2"/>
    <row r="50" spans="1:4" ht="10" x14ac:dyDescent="0.2"/>
    <row r="51" spans="1:4" ht="10" x14ac:dyDescent="0.2"/>
    <row r="52" spans="1:4" ht="10" x14ac:dyDescent="0.2"/>
    <row r="53" spans="1:4" ht="10" x14ac:dyDescent="0.2"/>
    <row r="54" spans="1:4" ht="12.5" x14ac:dyDescent="0.25">
      <c r="A54" s="5"/>
      <c r="B54" s="36"/>
      <c r="C54" s="37"/>
      <c r="D54" s="37"/>
    </row>
    <row r="55" spans="1:4" ht="12" customHeight="1" x14ac:dyDescent="0.25">
      <c r="A55" s="38"/>
      <c r="B55" s="39" t="s">
        <v>30</v>
      </c>
      <c r="C55" s="40" t="s">
        <v>31</v>
      </c>
      <c r="D55" s="40"/>
    </row>
    <row r="56" spans="1:4" ht="11.5" x14ac:dyDescent="0.25">
      <c r="A56" s="38"/>
      <c r="B56" s="41" t="s">
        <v>32</v>
      </c>
      <c r="C56" s="42" t="s">
        <v>33</v>
      </c>
      <c r="D56" s="42"/>
    </row>
    <row r="57" spans="1:4" ht="10" x14ac:dyDescent="0.2"/>
    <row r="58" spans="1:4" ht="10" x14ac:dyDescent="0.2"/>
    <row r="59" spans="1:4" ht="10" x14ac:dyDescent="0.2"/>
  </sheetData>
  <sheetProtection algorithmName="SHA-512" hashValue="BKA+iKQEWydmEd1G2I5ghrL4V9sdgD6PFzTFYyTtf0iqFQEEdSv5hNH6J0FvPuKRQMNj62DvsYmvOhrCRGwrfQ==" saltValue="gmhNkr+8VuEu9STh7gbPnw==" spinCount="100000" sheet="1" objects="1" scenarios="1"/>
  <mergeCells count="8">
    <mergeCell ref="C55:D55"/>
    <mergeCell ref="C56:D56"/>
    <mergeCell ref="A1:D1"/>
    <mergeCell ref="A2:D2"/>
    <mergeCell ref="A3:D3"/>
    <mergeCell ref="A4:D4"/>
    <mergeCell ref="B5:D5"/>
    <mergeCell ref="C54:D54"/>
  </mergeCells>
  <printOptions horizontalCentered="1"/>
  <pageMargins left="0.39370078740157483" right="0.39370078740157483" top="0.59055118110236227" bottom="0.59055118110236227" header="0" footer="0"/>
  <pageSetup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E732D-3322-4F82-A859-4F8A537B2CD2}">
  <dimension ref="A1:XFC58"/>
  <sheetViews>
    <sheetView tabSelected="1" topLeftCell="A12" workbookViewId="0">
      <selection activeCell="E21" sqref="E21"/>
    </sheetView>
  </sheetViews>
  <sheetFormatPr baseColWidth="10" defaultColWidth="11.453125" defaultRowHeight="0" customHeight="1" zeroHeight="1" x14ac:dyDescent="0.2"/>
  <cols>
    <col min="1" max="1" width="1.7265625" style="34" customWidth="1"/>
    <col min="2" max="2" width="60.6328125" style="34" customWidth="1"/>
    <col min="3" max="4" width="12.54296875" style="35" customWidth="1"/>
    <col min="5" max="5" width="11.453125" style="2" customWidth="1"/>
    <col min="6" max="7" width="11.453125" style="43" customWidth="1"/>
    <col min="8" max="16383" width="11.453125" style="2"/>
    <col min="16384" max="16384" width="11.36328125" style="2" hidden="1" customWidth="1"/>
  </cols>
  <sheetData>
    <row r="1" spans="1:7" ht="52.5" customHeight="1" x14ac:dyDescent="0.2">
      <c r="A1" s="1"/>
      <c r="B1" s="1"/>
      <c r="C1" s="1"/>
      <c r="D1" s="1"/>
    </row>
    <row r="2" spans="1:7" ht="13" x14ac:dyDescent="0.3">
      <c r="A2" s="3" t="s">
        <v>0</v>
      </c>
      <c r="B2" s="3"/>
      <c r="C2" s="3"/>
      <c r="D2" s="3"/>
    </row>
    <row r="3" spans="1:7" ht="12.75" customHeight="1" x14ac:dyDescent="0.3">
      <c r="A3" s="3" t="s">
        <v>34</v>
      </c>
      <c r="B3" s="3"/>
      <c r="C3" s="3"/>
      <c r="D3" s="3"/>
    </row>
    <row r="4" spans="1:7" ht="15" customHeight="1" x14ac:dyDescent="0.2">
      <c r="A4" s="4" t="s">
        <v>2</v>
      </c>
      <c r="B4" s="4"/>
      <c r="C4" s="4"/>
      <c r="D4" s="4"/>
    </row>
    <row r="5" spans="1:7" ht="13" thickBot="1" x14ac:dyDescent="0.3">
      <c r="A5" s="5"/>
      <c r="B5" s="6"/>
      <c r="C5" s="6"/>
      <c r="D5" s="6"/>
    </row>
    <row r="6" spans="1:7" ht="14.5" x14ac:dyDescent="0.35">
      <c r="A6" s="5"/>
      <c r="B6" s="44" t="s">
        <v>3</v>
      </c>
      <c r="C6" s="45">
        <v>2023</v>
      </c>
      <c r="D6" s="46">
        <v>2022</v>
      </c>
    </row>
    <row r="7" spans="1:7" ht="8.25" customHeight="1" x14ac:dyDescent="0.25">
      <c r="A7" s="5"/>
      <c r="B7" s="10"/>
      <c r="C7" s="47"/>
      <c r="D7" s="48"/>
    </row>
    <row r="8" spans="1:7" ht="13" x14ac:dyDescent="0.3">
      <c r="A8" s="5"/>
      <c r="B8" s="13" t="s">
        <v>35</v>
      </c>
      <c r="C8" s="49"/>
      <c r="D8" s="50"/>
    </row>
    <row r="9" spans="1:7" ht="13" x14ac:dyDescent="0.3">
      <c r="A9" s="5"/>
      <c r="B9" s="10" t="s">
        <v>36</v>
      </c>
      <c r="C9" s="49"/>
      <c r="D9" s="50"/>
    </row>
    <row r="10" spans="1:7" ht="12.5" x14ac:dyDescent="0.25">
      <c r="A10" s="5"/>
      <c r="B10" s="10" t="s">
        <v>37</v>
      </c>
      <c r="C10" s="47">
        <v>16788129</v>
      </c>
      <c r="D10" s="48">
        <v>3634099</v>
      </c>
      <c r="E10" s="51"/>
      <c r="F10" s="52"/>
      <c r="G10" s="52"/>
    </row>
    <row r="11" spans="1:7" ht="12.5" x14ac:dyDescent="0.25">
      <c r="A11" s="5"/>
      <c r="B11" s="10" t="s">
        <v>38</v>
      </c>
      <c r="C11" s="47">
        <v>10122554</v>
      </c>
      <c r="D11" s="48">
        <v>8425697</v>
      </c>
      <c r="E11" s="51"/>
      <c r="F11" s="52"/>
      <c r="G11" s="52"/>
    </row>
    <row r="12" spans="1:7" ht="12.5" x14ac:dyDescent="0.25">
      <c r="A12" s="5"/>
      <c r="B12" s="10" t="s">
        <v>39</v>
      </c>
      <c r="C12" s="47">
        <v>1845182</v>
      </c>
      <c r="D12" s="48">
        <v>16649519</v>
      </c>
      <c r="E12" s="51"/>
      <c r="F12" s="52"/>
      <c r="G12" s="52"/>
    </row>
    <row r="13" spans="1:7" ht="12.5" x14ac:dyDescent="0.25">
      <c r="A13" s="5"/>
      <c r="B13" s="10" t="s">
        <v>40</v>
      </c>
      <c r="C13" s="47">
        <v>165885</v>
      </c>
      <c r="D13" s="48">
        <v>22108</v>
      </c>
      <c r="E13" s="51"/>
      <c r="F13" s="52"/>
      <c r="G13" s="52"/>
    </row>
    <row r="14" spans="1:7" ht="13" x14ac:dyDescent="0.3">
      <c r="A14" s="5"/>
      <c r="B14" s="53" t="s">
        <v>41</v>
      </c>
      <c r="C14" s="54">
        <f>SUM(C10:C13)</f>
        <v>28921750</v>
      </c>
      <c r="D14" s="55">
        <f>SUM(D10:D13)</f>
        <v>28731423</v>
      </c>
      <c r="E14" s="51"/>
      <c r="F14" s="52"/>
      <c r="G14" s="52"/>
    </row>
    <row r="15" spans="1:7" ht="8.25" customHeight="1" x14ac:dyDescent="0.25">
      <c r="A15" s="5"/>
      <c r="B15" s="10"/>
      <c r="C15" s="47"/>
      <c r="D15" s="48"/>
      <c r="E15" s="51"/>
      <c r="F15" s="52"/>
      <c r="G15" s="52"/>
    </row>
    <row r="16" spans="1:7" ht="13" x14ac:dyDescent="0.3">
      <c r="A16" s="5"/>
      <c r="B16" s="13" t="s">
        <v>42</v>
      </c>
      <c r="C16" s="49"/>
      <c r="D16" s="50"/>
      <c r="E16" s="51"/>
      <c r="F16" s="52"/>
      <c r="G16" s="52"/>
    </row>
    <row r="17" spans="1:7" ht="12.5" x14ac:dyDescent="0.25">
      <c r="A17" s="5"/>
      <c r="B17" s="10" t="s">
        <v>43</v>
      </c>
      <c r="C17" s="47">
        <v>2615</v>
      </c>
      <c r="D17" s="48">
        <v>4691</v>
      </c>
      <c r="E17" s="51"/>
      <c r="F17" s="52"/>
      <c r="G17" s="52"/>
    </row>
    <row r="18" spans="1:7" ht="12.5" x14ac:dyDescent="0.25">
      <c r="A18" s="5"/>
      <c r="B18" s="10" t="s">
        <v>44</v>
      </c>
      <c r="C18" s="47">
        <v>1050966</v>
      </c>
      <c r="D18" s="48">
        <v>531775</v>
      </c>
      <c r="E18" s="51"/>
      <c r="F18" s="52"/>
      <c r="G18" s="52"/>
    </row>
    <row r="19" spans="1:7" ht="12.5" x14ac:dyDescent="0.25">
      <c r="A19" s="5"/>
      <c r="B19" s="10" t="s">
        <v>45</v>
      </c>
      <c r="C19" s="47">
        <v>3946653</v>
      </c>
      <c r="D19" s="48">
        <v>3373524</v>
      </c>
      <c r="E19" s="51"/>
      <c r="F19" s="52"/>
      <c r="G19" s="52"/>
    </row>
    <row r="20" spans="1:7" ht="12.5" x14ac:dyDescent="0.25">
      <c r="A20" s="5"/>
      <c r="B20" s="10" t="s">
        <v>46</v>
      </c>
      <c r="C20" s="47">
        <v>721135</v>
      </c>
      <c r="D20" s="48">
        <v>938275</v>
      </c>
      <c r="E20" s="51"/>
      <c r="F20" s="52"/>
      <c r="G20" s="52"/>
    </row>
    <row r="21" spans="1:7" ht="13" x14ac:dyDescent="0.3">
      <c r="A21" s="5"/>
      <c r="B21" s="53" t="s">
        <v>47</v>
      </c>
      <c r="C21" s="54">
        <f>SUM(C17:C20)</f>
        <v>5721369</v>
      </c>
      <c r="D21" s="56">
        <f>SUM(D17:D20)</f>
        <v>4848265</v>
      </c>
      <c r="E21" s="51"/>
      <c r="F21" s="52"/>
      <c r="G21" s="52"/>
    </row>
    <row r="22" spans="1:7" ht="13" x14ac:dyDescent="0.3">
      <c r="A22" s="5"/>
      <c r="B22" s="57" t="s">
        <v>48</v>
      </c>
      <c r="C22" s="58">
        <f>C14+C21</f>
        <v>34643119</v>
      </c>
      <c r="D22" s="59">
        <f>D14+D21</f>
        <v>33579688</v>
      </c>
      <c r="E22" s="51"/>
      <c r="F22" s="52"/>
      <c r="G22" s="52"/>
    </row>
    <row r="23" spans="1:7" ht="8.25" customHeight="1" x14ac:dyDescent="0.25">
      <c r="A23" s="5"/>
      <c r="B23" s="10"/>
      <c r="C23" s="47"/>
      <c r="D23" s="48"/>
      <c r="E23" s="51"/>
      <c r="F23" s="52"/>
      <c r="G23" s="52"/>
    </row>
    <row r="24" spans="1:7" ht="13" x14ac:dyDescent="0.3">
      <c r="A24" s="5"/>
      <c r="B24" s="13" t="s">
        <v>49</v>
      </c>
      <c r="C24" s="49"/>
      <c r="D24" s="50"/>
      <c r="E24" s="51"/>
      <c r="F24" s="52"/>
      <c r="G24" s="52"/>
    </row>
    <row r="25" spans="1:7" ht="8.25" customHeight="1" x14ac:dyDescent="0.25">
      <c r="A25" s="5"/>
      <c r="B25" s="10"/>
      <c r="C25" s="47"/>
      <c r="D25" s="48"/>
      <c r="E25" s="51"/>
      <c r="F25" s="52"/>
      <c r="G25" s="52"/>
    </row>
    <row r="26" spans="1:7" ht="13" x14ac:dyDescent="0.3">
      <c r="A26" s="5"/>
      <c r="B26" s="10" t="s">
        <v>50</v>
      </c>
      <c r="C26" s="49"/>
      <c r="D26" s="50"/>
      <c r="E26" s="51"/>
      <c r="F26" s="52"/>
      <c r="G26" s="52"/>
    </row>
    <row r="27" spans="1:7" ht="12.5" x14ac:dyDescent="0.25">
      <c r="A27" s="5"/>
      <c r="B27" s="10" t="s">
        <v>51</v>
      </c>
      <c r="C27" s="47">
        <v>2070982</v>
      </c>
      <c r="D27" s="48">
        <v>6107197</v>
      </c>
      <c r="E27" s="51"/>
      <c r="F27" s="52"/>
      <c r="G27" s="52"/>
    </row>
    <row r="28" spans="1:7" ht="12.5" x14ac:dyDescent="0.25">
      <c r="A28" s="5"/>
      <c r="B28" s="10" t="s">
        <v>52</v>
      </c>
      <c r="C28" s="47">
        <v>5625066</v>
      </c>
      <c r="D28" s="48">
        <v>4075695</v>
      </c>
      <c r="E28" s="51"/>
      <c r="F28" s="52"/>
      <c r="G28" s="52"/>
    </row>
    <row r="29" spans="1:7" ht="14.5" x14ac:dyDescent="0.35">
      <c r="A29" s="5"/>
      <c r="B29" s="60" t="s">
        <v>53</v>
      </c>
      <c r="C29" s="61">
        <f>SUM(C27:C28)</f>
        <v>7696048</v>
      </c>
      <c r="D29" s="62">
        <f>SUM(D27:D28)</f>
        <v>10182892</v>
      </c>
      <c r="E29" s="51"/>
      <c r="F29" s="52"/>
      <c r="G29" s="52"/>
    </row>
    <row r="30" spans="1:7" ht="8.25" customHeight="1" x14ac:dyDescent="0.25">
      <c r="A30" s="5"/>
      <c r="B30" s="10"/>
      <c r="C30" s="47"/>
      <c r="D30" s="48"/>
      <c r="E30" s="51"/>
      <c r="F30" s="52"/>
      <c r="G30" s="52"/>
    </row>
    <row r="31" spans="1:7" ht="13" x14ac:dyDescent="0.3">
      <c r="A31" s="5"/>
      <c r="B31" s="10" t="s">
        <v>54</v>
      </c>
      <c r="C31" s="49"/>
      <c r="D31" s="50"/>
      <c r="E31" s="51"/>
      <c r="F31" s="52"/>
      <c r="G31" s="52"/>
    </row>
    <row r="32" spans="1:7" ht="12.5" x14ac:dyDescent="0.25">
      <c r="A32" s="5"/>
      <c r="B32" s="10" t="s">
        <v>55</v>
      </c>
      <c r="C32" s="47">
        <v>1003775</v>
      </c>
      <c r="D32" s="48">
        <v>1039755</v>
      </c>
      <c r="E32" s="51"/>
      <c r="F32" s="52"/>
      <c r="G32" s="52"/>
    </row>
    <row r="33" spans="1:7" ht="14.5" x14ac:dyDescent="0.35">
      <c r="A33" s="5"/>
      <c r="B33" s="60" t="s">
        <v>56</v>
      </c>
      <c r="C33" s="61">
        <f>SUM(C32)</f>
        <v>1003775</v>
      </c>
      <c r="D33" s="62">
        <f>SUM(D32)</f>
        <v>1039755</v>
      </c>
      <c r="E33" s="51"/>
      <c r="F33" s="52"/>
      <c r="G33" s="52"/>
    </row>
    <row r="34" spans="1:7" ht="14.5" x14ac:dyDescent="0.35">
      <c r="A34" s="5"/>
      <c r="B34" s="63" t="s">
        <v>57</v>
      </c>
      <c r="C34" s="64">
        <f>C29+C33</f>
        <v>8699823</v>
      </c>
      <c r="D34" s="65">
        <f>D29+D33</f>
        <v>11222647</v>
      </c>
      <c r="E34" s="51"/>
      <c r="F34" s="52"/>
      <c r="G34" s="52"/>
    </row>
    <row r="35" spans="1:7" ht="8.25" customHeight="1" x14ac:dyDescent="0.25">
      <c r="A35" s="5"/>
      <c r="B35" s="10"/>
      <c r="C35" s="47"/>
      <c r="D35" s="48"/>
      <c r="E35" s="51"/>
      <c r="F35" s="52"/>
      <c r="G35" s="52"/>
    </row>
    <row r="36" spans="1:7" ht="13" x14ac:dyDescent="0.3">
      <c r="A36" s="5"/>
      <c r="B36" s="13" t="s">
        <v>58</v>
      </c>
      <c r="C36" s="49"/>
      <c r="D36" s="50"/>
      <c r="E36" s="51"/>
      <c r="F36" s="52"/>
      <c r="G36" s="52"/>
    </row>
    <row r="37" spans="1:7" ht="12.5" x14ac:dyDescent="0.25">
      <c r="A37" s="5"/>
      <c r="B37" s="10" t="s">
        <v>59</v>
      </c>
      <c r="C37" s="47">
        <v>10000000</v>
      </c>
      <c r="D37" s="48">
        <v>10000000</v>
      </c>
      <c r="E37" s="51"/>
      <c r="F37" s="52"/>
      <c r="G37" s="52"/>
    </row>
    <row r="38" spans="1:7" ht="12.5" x14ac:dyDescent="0.25">
      <c r="A38" s="5"/>
      <c r="B38" s="10" t="s">
        <v>60</v>
      </c>
      <c r="C38" s="47">
        <v>2000000</v>
      </c>
      <c r="D38" s="48">
        <v>2000000</v>
      </c>
      <c r="E38" s="51"/>
      <c r="F38" s="52"/>
      <c r="G38" s="52"/>
    </row>
    <row r="39" spans="1:7" ht="12.5" x14ac:dyDescent="0.25">
      <c r="A39" s="5"/>
      <c r="B39" s="10" t="s">
        <v>61</v>
      </c>
      <c r="C39" s="66">
        <v>4114</v>
      </c>
      <c r="D39" s="67">
        <v>560</v>
      </c>
      <c r="E39" s="51"/>
      <c r="F39" s="52"/>
      <c r="G39" s="52"/>
    </row>
    <row r="40" spans="1:7" ht="12.5" x14ac:dyDescent="0.25">
      <c r="A40" s="5"/>
      <c r="B40" s="10" t="s">
        <v>62</v>
      </c>
      <c r="C40" s="47">
        <v>13939182</v>
      </c>
      <c r="D40" s="48">
        <v>10356481</v>
      </c>
      <c r="E40" s="51"/>
      <c r="F40" s="52"/>
      <c r="G40" s="52"/>
    </row>
    <row r="41" spans="1:7" ht="14.5" x14ac:dyDescent="0.35">
      <c r="A41" s="5"/>
      <c r="B41" s="60" t="s">
        <v>63</v>
      </c>
      <c r="C41" s="61">
        <f>SUM(C37:C40)</f>
        <v>25943296</v>
      </c>
      <c r="D41" s="62">
        <f>SUM(D37:D40)</f>
        <v>22357041</v>
      </c>
      <c r="E41" s="51"/>
      <c r="F41" s="52"/>
      <c r="G41" s="52"/>
    </row>
    <row r="42" spans="1:7" ht="14.5" x14ac:dyDescent="0.35">
      <c r="A42" s="5"/>
      <c r="B42" s="63" t="s">
        <v>64</v>
      </c>
      <c r="C42" s="64">
        <f>C34+C41</f>
        <v>34643119</v>
      </c>
      <c r="D42" s="65">
        <f>D34+D41</f>
        <v>33579688</v>
      </c>
      <c r="E42" s="51"/>
      <c r="F42" s="52"/>
      <c r="G42" s="52"/>
    </row>
    <row r="43" spans="1:7" ht="12.5" x14ac:dyDescent="0.25">
      <c r="A43" s="5"/>
      <c r="B43" s="28"/>
      <c r="C43" s="68"/>
      <c r="D43" s="68"/>
    </row>
    <row r="44" spans="1:7" ht="13.5" thickBot="1" x14ac:dyDescent="0.35">
      <c r="A44" s="5"/>
      <c r="B44" s="69" t="s">
        <v>65</v>
      </c>
      <c r="C44" s="70">
        <v>1480988</v>
      </c>
      <c r="D44" s="70">
        <v>5285296</v>
      </c>
    </row>
    <row r="45" spans="1:7" ht="13" thickTop="1" x14ac:dyDescent="0.25">
      <c r="A45" s="5"/>
      <c r="B45" s="28"/>
      <c r="C45" s="68"/>
      <c r="D45" s="68"/>
    </row>
    <row r="46" spans="1:7" ht="13.5" thickBot="1" x14ac:dyDescent="0.35">
      <c r="A46" s="5"/>
      <c r="B46" s="69" t="s">
        <v>66</v>
      </c>
      <c r="C46" s="70">
        <v>852950</v>
      </c>
      <c r="D46" s="70">
        <v>963893</v>
      </c>
    </row>
    <row r="47" spans="1:7" ht="13" thickTop="1" x14ac:dyDescent="0.25">
      <c r="A47" s="5"/>
      <c r="B47" s="28"/>
      <c r="C47" s="71"/>
      <c r="D47" s="71"/>
    </row>
    <row r="48" spans="1:7" ht="10" x14ac:dyDescent="0.2"/>
    <row r="49" spans="1:7" ht="10" x14ac:dyDescent="0.2"/>
    <row r="50" spans="1:7" ht="10" x14ac:dyDescent="0.2"/>
    <row r="51" spans="1:7" ht="10" x14ac:dyDescent="0.2"/>
    <row r="52" spans="1:7" ht="10" x14ac:dyDescent="0.2"/>
    <row r="53" spans="1:7" ht="12.5" x14ac:dyDescent="0.25">
      <c r="A53" s="5"/>
      <c r="B53" s="36"/>
      <c r="C53" s="37"/>
      <c r="D53" s="37"/>
    </row>
    <row r="54" spans="1:7" ht="12" customHeight="1" x14ac:dyDescent="0.25">
      <c r="A54" s="38"/>
      <c r="B54" s="39" t="s">
        <v>30</v>
      </c>
      <c r="C54" s="72" t="s">
        <v>31</v>
      </c>
      <c r="D54" s="72"/>
    </row>
    <row r="55" spans="1:7" ht="11.5" hidden="1" x14ac:dyDescent="0.25">
      <c r="A55" s="38"/>
      <c r="B55" s="41" t="s">
        <v>32</v>
      </c>
      <c r="C55" s="42" t="s">
        <v>33</v>
      </c>
      <c r="D55" s="42"/>
    </row>
    <row r="56" spans="1:7" ht="10" hidden="1" x14ac:dyDescent="0.2"/>
    <row r="57" spans="1:7" ht="11.5" hidden="1" x14ac:dyDescent="0.25">
      <c r="A57" s="38"/>
      <c r="B57" s="73"/>
      <c r="C57" s="74"/>
      <c r="D57" s="74"/>
    </row>
    <row r="58" spans="1:7" s="77" customFormat="1" ht="2.15" customHeight="1" x14ac:dyDescent="0.2">
      <c r="A58" s="75"/>
      <c r="B58" s="75"/>
      <c r="C58" s="76"/>
      <c r="D58" s="76"/>
      <c r="F58" s="78"/>
      <c r="G58" s="78"/>
    </row>
  </sheetData>
  <sheetProtection algorithmName="SHA-512" hashValue="HQLhX0aDVe0DmfCVXqeQzxOa3bgeop81aFGDKg0lT8TS3XsHOmjtLeyuXgZcS4m/3FF9T4fOk1TSEOwSLjkRKw==" saltValue="VFCmIGIb5lxc9yMyz+sa6A==" spinCount="100000" sheet="1" objects="1" scenarios="1"/>
  <mergeCells count="9">
    <mergeCell ref="C54:D54"/>
    <mergeCell ref="C55:D55"/>
    <mergeCell ref="C57:D57"/>
    <mergeCell ref="A1:D1"/>
    <mergeCell ref="A2:D2"/>
    <mergeCell ref="A3:D3"/>
    <mergeCell ref="A4:D4"/>
    <mergeCell ref="B5:D5"/>
    <mergeCell ref="C53:D53"/>
  </mergeCells>
  <printOptions horizontalCentered="1"/>
  <pageMargins left="0" right="0" top="0.59055118110236227" bottom="0.59055118110236227" header="0" footer="0"/>
  <pageSetup scale="92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2023-10-09T13:37:44Z</dcterms:created>
  <dcterms:modified xsi:type="dcterms:W3CDTF">2023-10-09T13:39:03Z</dcterms:modified>
</cp:coreProperties>
</file>