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8. agosto 2023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ER!$B$1:$E$54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9" l="1"/>
  <c r="D33" i="20" l="1"/>
  <c r="D23" i="20" l="1"/>
  <c r="D15" i="20"/>
  <c r="B48" i="19"/>
  <c r="B39" i="19"/>
  <c r="B33" i="19"/>
  <c r="B17" i="19"/>
  <c r="B12" i="19"/>
  <c r="B43" i="19" l="1"/>
  <c r="B50" i="19" s="1"/>
  <c r="D27" i="20"/>
  <c r="D35" i="20" s="1"/>
  <c r="D39" i="20" s="1"/>
  <c r="D43" i="20" s="1"/>
  <c r="B22" i="19"/>
  <c r="B52" i="19" l="1"/>
</calcChain>
</file>

<file path=xl/sharedStrings.xml><?xml version="1.0" encoding="utf-8"?>
<sst xmlns="http://schemas.openxmlformats.org/spreadsheetml/2006/main" count="69" uniqueCount="65">
  <si>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</si>
  <si>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</si>
  <si>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</si>
  <si>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</si>
  <si>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</si>
  <si>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</si>
  <si>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</si>
  <si>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</si>
  <si>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</si>
  <si>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</si>
  <si>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</si>
  <si>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</si>
  <si>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</si>
  <si>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</si>
  <si>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</si>
  <si>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</si>
  <si>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</si>
  <si>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</si>
  <si>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</si>
  <si>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</si>
  <si>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</si>
  <si>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</si>
  <si>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</si>
  <si>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</si>
  <si>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</si>
  <si>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</si>
  <si>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</si>
  <si>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</si>
  <si>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</si>
  <si>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</si>
  <si>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</si>
  <si>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</si>
  <si>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</si>
  <si>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</si>
  <si>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</si>
  <si>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</si>
  <si>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</si>
  <si>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</si>
  <si>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</si>
  <si>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</si>
  <si>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</si>
  <si>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</si>
  <si>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</si>
  <si>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</si>
  <si>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</si>
  <si>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</si>
  <si>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</si>
  <si>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</si>
  <si>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</si>
  <si>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</si>
  <si>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</si>
  <si>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</si>
  <si>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</si>
  <si>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</si>
  <si>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</si>
  <si>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</si>
  <si>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</si>
  <si>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</si>
  <si>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</si>
  <si>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</si>
  <si>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</si>
  <si>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</si>
  <si>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Otros Préstamos-Titularización</t>
  </si>
  <si>
    <t>Al 31 de agosto de 2023</t>
  </si>
  <si>
    <t>Del 01 de enero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</si>
</sst>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ill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</xdr:col>
      <xdr:colOff>52107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0</xdr:rowOff>
    </xdr:from>
    <xdr:to>
      <xdr:col>5</xdr:col>
      <xdr:colOff>14007</xdr:colOff>
      <xdr:row>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61"/>
  <sheetViews>
    <sheetView tabSelected="1" zoomScaleNormal="100" workbookViewId="0">
      <selection activeCell="D53" sqref="D53"/>
    </sheetView>
  </sheetViews>
  <sheetFormatPr baseColWidth="10" defaultRowHeight="15" x14ac:dyDescent="0.25"/>
  <cols>
    <col min="1" max="1" width="67.85546875" style="1" customWidth="1"/>
    <col min="2" max="2" width="18.42578125" style="1" customWidth="1"/>
    <col min="3" max="3" width="1.28515625" style="1" customWidth="1"/>
    <col min="4" max="16384" width="11.42578125" style="1"/>
  </cols>
  <sheetData>
    <row r="1" spans="1:3" x14ac:dyDescent="0.25">
      <c r="A1" s="20" t="s">
        <v>1</v>
      </c>
      <c r="B1" s="20"/>
      <c r="C1" s="20"/>
    </row>
    <row r="2" spans="1:3" x14ac:dyDescent="0.25">
      <c r="A2" s="20" t="s">
        <v>2</v>
      </c>
      <c r="B2" s="20"/>
      <c r="C2" s="20"/>
    </row>
    <row r="3" spans="1:3" x14ac:dyDescent="0.25">
      <c r="A3" s="20" t="s">
        <v>63</v>
      </c>
      <c r="B3" s="20"/>
      <c r="C3" s="20"/>
    </row>
    <row r="4" spans="1:3" x14ac:dyDescent="0.25">
      <c r="A4" s="21" t="s">
        <v>3</v>
      </c>
      <c r="B4" s="21"/>
      <c r="C4" s="21"/>
    </row>
    <row r="5" spans="1:3" ht="7.5" customHeight="1" x14ac:dyDescent="0.25"/>
    <row r="6" spans="1:3" x14ac:dyDescent="0.25">
      <c r="A6" s="2" t="s">
        <v>0</v>
      </c>
    </row>
    <row r="7" spans="1:3" x14ac:dyDescent="0.25">
      <c r="A7" s="3" t="s">
        <v>53</v>
      </c>
      <c r="B7" s="4">
        <f>+ER!D6</f>
        <v>45169</v>
      </c>
      <c r="C7" s="18"/>
    </row>
    <row r="8" spans="1:3" x14ac:dyDescent="0.25">
      <c r="A8" s="1" t="s">
        <v>4</v>
      </c>
      <c r="B8" s="5">
        <v>182830.5</v>
      </c>
      <c r="C8" s="5"/>
    </row>
    <row r="9" spans="1:3" x14ac:dyDescent="0.25">
      <c r="A9" s="1" t="s">
        <v>5</v>
      </c>
      <c r="B9" s="5">
        <v>75</v>
      </c>
      <c r="C9" s="5"/>
    </row>
    <row r="10" spans="1:3" x14ac:dyDescent="0.25">
      <c r="A10" s="1" t="s">
        <v>6</v>
      </c>
      <c r="B10" s="5">
        <v>174376.7</v>
      </c>
      <c r="C10" s="5"/>
    </row>
    <row r="11" spans="1:3" x14ac:dyDescent="0.25">
      <c r="A11" s="1" t="s">
        <v>48</v>
      </c>
      <c r="B11" s="6">
        <v>934335.7</v>
      </c>
      <c r="C11" s="5"/>
    </row>
    <row r="12" spans="1:3" x14ac:dyDescent="0.25">
      <c r="B12" s="7">
        <f>SUM(B8:B11)</f>
        <v>1291617.8999999999</v>
      </c>
      <c r="C12" s="16"/>
    </row>
    <row r="13" spans="1:3" ht="6.75" customHeight="1" x14ac:dyDescent="0.25"/>
    <row r="14" spans="1:3" x14ac:dyDescent="0.25">
      <c r="A14" s="3" t="s">
        <v>54</v>
      </c>
    </row>
    <row r="15" spans="1:3" x14ac:dyDescent="0.25">
      <c r="A15" s="1" t="s">
        <v>49</v>
      </c>
      <c r="B15" s="5">
        <v>1136.0999999999999</v>
      </c>
      <c r="C15" s="5"/>
    </row>
    <row r="16" spans="1:3" x14ac:dyDescent="0.25">
      <c r="A16" s="1" t="s">
        <v>7</v>
      </c>
      <c r="B16" s="6">
        <v>34873.5</v>
      </c>
      <c r="C16" s="5"/>
    </row>
    <row r="17" spans="1:3" x14ac:dyDescent="0.25">
      <c r="B17" s="7">
        <f>+B15+B16</f>
        <v>36009.599999999999</v>
      </c>
      <c r="C17" s="16"/>
    </row>
    <row r="18" spans="1:3" ht="8.25" customHeight="1" x14ac:dyDescent="0.25"/>
    <row r="19" spans="1:3" x14ac:dyDescent="0.25">
      <c r="A19" s="3" t="s">
        <v>8</v>
      </c>
    </row>
    <row r="20" spans="1:3" x14ac:dyDescent="0.25">
      <c r="A20" s="1" t="s">
        <v>50</v>
      </c>
      <c r="B20" s="5">
        <v>18085.550670000001</v>
      </c>
      <c r="C20" s="5"/>
    </row>
    <row r="22" spans="1:3" ht="15.75" thickBot="1" x14ac:dyDescent="0.3">
      <c r="A22" s="3" t="s">
        <v>9</v>
      </c>
      <c r="B22" s="9">
        <f>+B12+B17+B20</f>
        <v>1345713.05067</v>
      </c>
      <c r="C22" s="16"/>
    </row>
    <row r="23" spans="1:3" ht="10.5" customHeight="1" thickTop="1" x14ac:dyDescent="0.25"/>
    <row r="24" spans="1:3" x14ac:dyDescent="0.25">
      <c r="A24" s="2" t="s">
        <v>10</v>
      </c>
    </row>
    <row r="25" spans="1:3" x14ac:dyDescent="0.25">
      <c r="A25" s="3" t="s">
        <v>11</v>
      </c>
    </row>
    <row r="26" spans="1:3" x14ac:dyDescent="0.25">
      <c r="A26" s="1" t="s">
        <v>12</v>
      </c>
      <c r="B26" s="5">
        <v>1009391.4</v>
      </c>
      <c r="C26" s="5"/>
    </row>
    <row r="27" spans="1:3" x14ac:dyDescent="0.25">
      <c r="A27" s="1" t="s">
        <v>13</v>
      </c>
      <c r="B27" s="5">
        <v>2056</v>
      </c>
      <c r="C27" s="5"/>
    </row>
    <row r="28" spans="1:3" x14ac:dyDescent="0.25">
      <c r="A28" s="1" t="s">
        <v>51</v>
      </c>
      <c r="B28" s="5">
        <v>99768.1</v>
      </c>
      <c r="C28" s="5"/>
    </row>
    <row r="29" spans="1:3" x14ac:dyDescent="0.25">
      <c r="A29" s="1" t="s">
        <v>43</v>
      </c>
      <c r="B29" s="5">
        <v>15160.7</v>
      </c>
      <c r="C29" s="5"/>
    </row>
    <row r="30" spans="1:3" hidden="1" x14ac:dyDescent="0.25">
      <c r="A30" s="1" t="s">
        <v>62</v>
      </c>
      <c r="B30" s="5">
        <v>0</v>
      </c>
      <c r="C30" s="5"/>
    </row>
    <row r="31" spans="1:3" x14ac:dyDescent="0.25">
      <c r="A31" s="1" t="s">
        <v>61</v>
      </c>
      <c r="B31" s="5">
        <v>44620.4</v>
      </c>
      <c r="C31" s="5"/>
    </row>
    <row r="32" spans="1:3" x14ac:dyDescent="0.25">
      <c r="A32" s="1" t="s">
        <v>14</v>
      </c>
      <c r="B32" s="6">
        <v>6515.1</v>
      </c>
      <c r="C32" s="5"/>
    </row>
    <row r="33" spans="1:3" x14ac:dyDescent="0.25">
      <c r="B33" s="7">
        <f>SUM(B26:B32)</f>
        <v>1177511.7</v>
      </c>
      <c r="C33" s="16"/>
    </row>
    <row r="34" spans="1:3" ht="9.75" customHeight="1" x14ac:dyDescent="0.25"/>
    <row r="35" spans="1:3" x14ac:dyDescent="0.25">
      <c r="A35" s="3" t="s">
        <v>15</v>
      </c>
    </row>
    <row r="36" spans="1:3" x14ac:dyDescent="0.25">
      <c r="A36" s="1" t="s">
        <v>16</v>
      </c>
      <c r="B36" s="5">
        <v>9862.7999999999993</v>
      </c>
      <c r="C36" s="5"/>
    </row>
    <row r="37" spans="1:3" x14ac:dyDescent="0.25">
      <c r="A37" s="1" t="s">
        <v>17</v>
      </c>
      <c r="B37" s="5">
        <v>3810</v>
      </c>
      <c r="C37" s="5"/>
    </row>
    <row r="38" spans="1:3" x14ac:dyDescent="0.25">
      <c r="A38" s="1" t="s">
        <v>14</v>
      </c>
      <c r="B38" s="6">
        <v>2754.4</v>
      </c>
      <c r="C38" s="5"/>
    </row>
    <row r="39" spans="1:3" x14ac:dyDescent="0.25">
      <c r="B39" s="8">
        <f>SUM(B36:B38)</f>
        <v>16427.2</v>
      </c>
      <c r="C39" s="8"/>
    </row>
    <row r="40" spans="1:3" ht="10.5" customHeight="1" x14ac:dyDescent="0.25">
      <c r="A40" s="3"/>
    </row>
    <row r="41" spans="1:3" x14ac:dyDescent="0.25">
      <c r="A41" s="3" t="s">
        <v>18</v>
      </c>
      <c r="B41" s="6">
        <v>30623.8</v>
      </c>
      <c r="C41" s="5"/>
    </row>
    <row r="43" spans="1:3" x14ac:dyDescent="0.25">
      <c r="A43" s="3" t="s">
        <v>19</v>
      </c>
      <c r="B43" s="8">
        <f>+B33+B39+B41</f>
        <v>1224562.7</v>
      </c>
      <c r="C43" s="8"/>
    </row>
    <row r="44" spans="1:3" ht="6.75" customHeight="1" x14ac:dyDescent="0.25"/>
    <row r="45" spans="1:3" x14ac:dyDescent="0.25">
      <c r="A45" s="3" t="s">
        <v>20</v>
      </c>
    </row>
    <row r="46" spans="1:3" x14ac:dyDescent="0.25">
      <c r="A46" s="1" t="s">
        <v>21</v>
      </c>
      <c r="B46" s="5">
        <v>70788.899999999994</v>
      </c>
      <c r="C46" s="5"/>
    </row>
    <row r="47" spans="1:3" x14ac:dyDescent="0.25">
      <c r="A47" s="1" t="s">
        <v>22</v>
      </c>
      <c r="B47" s="6">
        <v>50361.5</v>
      </c>
      <c r="C47" s="5"/>
    </row>
    <row r="48" spans="1:3" x14ac:dyDescent="0.25">
      <c r="B48" s="8">
        <f>+B46+B47</f>
        <v>121150.39999999999</v>
      </c>
      <c r="C48" s="8"/>
    </row>
    <row r="49" spans="1:3" ht="9.75" customHeight="1" x14ac:dyDescent="0.25"/>
    <row r="50" spans="1:3" ht="15.75" thickBot="1" x14ac:dyDescent="0.3">
      <c r="A50" s="3" t="s">
        <v>23</v>
      </c>
      <c r="B50" s="11">
        <f>+B43+B48</f>
        <v>1345713.0999999999</v>
      </c>
      <c r="C50" s="8"/>
    </row>
    <row r="51" spans="1:3" ht="15.75" thickTop="1" x14ac:dyDescent="0.25"/>
    <row r="52" spans="1:3" hidden="1" x14ac:dyDescent="0.25">
      <c r="B52" s="12">
        <f>+B22-B50</f>
        <v>-4.9329999834299088E-2</v>
      </c>
      <c r="C52" s="12"/>
    </row>
    <row r="53" spans="1:3" x14ac:dyDescent="0.25">
      <c r="B53" s="12"/>
      <c r="C53" s="12"/>
    </row>
    <row r="54" spans="1:3" x14ac:dyDescent="0.25">
      <c r="B54" s="12"/>
      <c r="C54" s="12"/>
    </row>
    <row r="55" spans="1:3" x14ac:dyDescent="0.25">
      <c r="B55" s="12"/>
      <c r="C55" s="12"/>
    </row>
    <row r="56" spans="1:3" x14ac:dyDescent="0.25">
      <c r="B56" s="12"/>
      <c r="C56" s="12"/>
    </row>
    <row r="57" spans="1:3" x14ac:dyDescent="0.25">
      <c r="B57" s="12"/>
      <c r="C57" s="12"/>
    </row>
    <row r="58" spans="1:3" x14ac:dyDescent="0.25">
      <c r="B58" s="12"/>
      <c r="C58" s="12"/>
    </row>
    <row r="60" spans="1:3" x14ac:dyDescent="0.25">
      <c r="A60" s="19" t="s">
        <v>55</v>
      </c>
      <c r="B60" s="19"/>
      <c r="C60" s="19"/>
    </row>
    <row r="61" spans="1:3" x14ac:dyDescent="0.25">
      <c r="A61" s="19" t="s">
        <v>56</v>
      </c>
      <c r="B61" s="19"/>
      <c r="C61" s="19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E56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16384" width="11.42578125" style="1"/>
  </cols>
  <sheetData>
    <row r="1" spans="2:5" ht="27" customHeight="1" x14ac:dyDescent="0.25">
      <c r="B1" s="20" t="s">
        <v>1</v>
      </c>
      <c r="C1" s="20"/>
      <c r="D1" s="20"/>
      <c r="E1" s="20"/>
    </row>
    <row r="2" spans="2:5" x14ac:dyDescent="0.25">
      <c r="B2" s="20" t="s">
        <v>24</v>
      </c>
      <c r="C2" s="20"/>
      <c r="D2" s="20"/>
      <c r="E2" s="20"/>
    </row>
    <row r="3" spans="2:5" x14ac:dyDescent="0.25">
      <c r="B3" s="20" t="s">
        <v>64</v>
      </c>
      <c r="C3" s="20"/>
      <c r="D3" s="20"/>
      <c r="E3" s="20"/>
    </row>
    <row r="4" spans="2:5" x14ac:dyDescent="0.25">
      <c r="B4" s="21" t="s">
        <v>3</v>
      </c>
      <c r="C4" s="21"/>
      <c r="D4" s="21"/>
      <c r="E4" s="21"/>
    </row>
    <row r="5" spans="2:5" x14ac:dyDescent="0.25">
      <c r="B5" s="13"/>
    </row>
    <row r="6" spans="2:5" x14ac:dyDescent="0.25">
      <c r="B6" s="3" t="s">
        <v>25</v>
      </c>
      <c r="D6" s="4">
        <v>45169</v>
      </c>
    </row>
    <row r="7" spans="2:5" x14ac:dyDescent="0.25">
      <c r="B7" s="1" t="s">
        <v>26</v>
      </c>
      <c r="D7" s="10">
        <v>61410.2</v>
      </c>
    </row>
    <row r="8" spans="2:5" x14ac:dyDescent="0.25">
      <c r="B8" s="1" t="s">
        <v>27</v>
      </c>
      <c r="D8" s="10">
        <v>10040.6</v>
      </c>
    </row>
    <row r="9" spans="2:5" x14ac:dyDescent="0.25">
      <c r="B9" s="1" t="s">
        <v>28</v>
      </c>
      <c r="D9" s="10">
        <v>8135.6</v>
      </c>
    </row>
    <row r="10" spans="2:5" x14ac:dyDescent="0.25">
      <c r="B10" s="1" t="s">
        <v>44</v>
      </c>
      <c r="D10" s="10">
        <v>179.4</v>
      </c>
    </row>
    <row r="11" spans="2:5" x14ac:dyDescent="0.25">
      <c r="B11" s="1" t="s">
        <v>60</v>
      </c>
      <c r="D11" s="10">
        <v>131.4</v>
      </c>
    </row>
    <row r="12" spans="2:5" x14ac:dyDescent="0.25">
      <c r="B12" s="1" t="s">
        <v>29</v>
      </c>
      <c r="D12" s="10">
        <v>1868.8</v>
      </c>
    </row>
    <row r="13" spans="2:5" x14ac:dyDescent="0.25">
      <c r="B13" s="1" t="s">
        <v>30</v>
      </c>
      <c r="D13" s="10">
        <v>1193.4000000000001</v>
      </c>
    </row>
    <row r="14" spans="2:5" x14ac:dyDescent="0.25">
      <c r="B14" s="1" t="s">
        <v>31</v>
      </c>
      <c r="D14" s="6">
        <v>5777.3</v>
      </c>
    </row>
    <row r="15" spans="2:5" x14ac:dyDescent="0.25">
      <c r="D15" s="7">
        <f>SUM(D7:D14)</f>
        <v>88736.7</v>
      </c>
    </row>
    <row r="16" spans="2:5" ht="9" customHeight="1" x14ac:dyDescent="0.25"/>
    <row r="17" spans="2:4" x14ac:dyDescent="0.25">
      <c r="B17" s="3" t="s">
        <v>32</v>
      </c>
    </row>
    <row r="18" spans="2:4" x14ac:dyDescent="0.25">
      <c r="B18" s="1" t="s">
        <v>45</v>
      </c>
      <c r="D18" s="10">
        <v>16622.900000000001</v>
      </c>
    </row>
    <row r="19" spans="2:4" x14ac:dyDescent="0.25">
      <c r="B19" s="1" t="s">
        <v>46</v>
      </c>
      <c r="D19" s="10">
        <v>8101.1</v>
      </c>
    </row>
    <row r="20" spans="2:4" x14ac:dyDescent="0.25">
      <c r="B20" s="1" t="s">
        <v>52</v>
      </c>
      <c r="D20" s="10">
        <v>1814.9</v>
      </c>
    </row>
    <row r="21" spans="2:4" hidden="1" x14ac:dyDescent="0.25">
      <c r="B21" s="1" t="s">
        <v>33</v>
      </c>
      <c r="D21" s="10"/>
    </row>
    <row r="22" spans="2:4" x14ac:dyDescent="0.25">
      <c r="B22" s="1" t="s">
        <v>31</v>
      </c>
      <c r="D22" s="6">
        <v>8896.6</v>
      </c>
    </row>
    <row r="23" spans="2:4" x14ac:dyDescent="0.25">
      <c r="D23" s="7">
        <f>SUM(D18:D22)</f>
        <v>35435.5</v>
      </c>
    </row>
    <row r="24" spans="2:4" ht="9" customHeight="1" x14ac:dyDescent="0.25"/>
    <row r="25" spans="2:4" x14ac:dyDescent="0.25">
      <c r="B25" s="3" t="s">
        <v>34</v>
      </c>
      <c r="D25" s="14">
        <v>20362</v>
      </c>
    </row>
    <row r="27" spans="2:4" x14ac:dyDescent="0.25">
      <c r="B27" s="3" t="s">
        <v>35</v>
      </c>
      <c r="D27" s="7">
        <f>+D15-D23-D25</f>
        <v>32939.199999999997</v>
      </c>
    </row>
    <row r="29" spans="2:4" x14ac:dyDescent="0.25">
      <c r="B29" s="3" t="s">
        <v>36</v>
      </c>
    </row>
    <row r="30" spans="2:4" x14ac:dyDescent="0.25">
      <c r="B30" s="1" t="s">
        <v>37</v>
      </c>
      <c r="D30" s="10">
        <v>15597.9</v>
      </c>
    </row>
    <row r="31" spans="2:4" x14ac:dyDescent="0.25">
      <c r="B31" s="1" t="s">
        <v>38</v>
      </c>
      <c r="D31" s="10">
        <v>15529.8</v>
      </c>
    </row>
    <row r="32" spans="2:4" x14ac:dyDescent="0.25">
      <c r="B32" s="1" t="s">
        <v>39</v>
      </c>
      <c r="D32" s="6">
        <v>2556.5</v>
      </c>
    </row>
    <row r="33" spans="2:4" x14ac:dyDescent="0.25">
      <c r="D33" s="7">
        <f>SUM(D30:D32)</f>
        <v>33684.199999999997</v>
      </c>
    </row>
    <row r="34" spans="2:4" ht="7.5" customHeight="1" x14ac:dyDescent="0.25"/>
    <row r="35" spans="2:4" x14ac:dyDescent="0.25">
      <c r="B35" s="3" t="s">
        <v>59</v>
      </c>
      <c r="D35" s="7">
        <f>+D27-D33</f>
        <v>-745</v>
      </c>
    </row>
    <row r="37" spans="2:4" x14ac:dyDescent="0.25">
      <c r="B37" s="3" t="s">
        <v>40</v>
      </c>
      <c r="D37" s="6">
        <v>6971.3</v>
      </c>
    </row>
    <row r="39" spans="2:4" x14ac:dyDescent="0.25">
      <c r="B39" s="3" t="s">
        <v>41</v>
      </c>
      <c r="D39" s="7">
        <f>+D35+D37</f>
        <v>6226.3</v>
      </c>
    </row>
    <row r="40" spans="2:4" ht="8.25" customHeight="1" x14ac:dyDescent="0.25"/>
    <row r="41" spans="2:4" x14ac:dyDescent="0.25">
      <c r="B41" s="3" t="s">
        <v>42</v>
      </c>
      <c r="D41" s="6">
        <v>-1587.1</v>
      </c>
    </row>
    <row r="42" spans="2:4" ht="10.5" customHeight="1" x14ac:dyDescent="0.25"/>
    <row r="43" spans="2:4" ht="15.75" thickBot="1" x14ac:dyDescent="0.3">
      <c r="B43" s="3" t="s">
        <v>47</v>
      </c>
      <c r="D43" s="15">
        <f>+D39+D41</f>
        <v>4639.2000000000007</v>
      </c>
    </row>
    <row r="44" spans="2:4" ht="15.75" thickTop="1" x14ac:dyDescent="0.25">
      <c r="B44" s="3"/>
      <c r="D44" s="16"/>
    </row>
    <row r="45" spans="2:4" x14ac:dyDescent="0.25">
      <c r="B45" s="3"/>
      <c r="D45" s="16"/>
    </row>
    <row r="46" spans="2:4" x14ac:dyDescent="0.25">
      <c r="B46" s="3"/>
      <c r="D46" s="16"/>
    </row>
    <row r="47" spans="2:4" x14ac:dyDescent="0.25">
      <c r="B47" s="3"/>
      <c r="D47" s="16"/>
    </row>
    <row r="48" spans="2:4" x14ac:dyDescent="0.25">
      <c r="B48" s="3"/>
      <c r="D48" s="16"/>
    </row>
    <row r="49" spans="2:5" x14ac:dyDescent="0.25">
      <c r="B49" s="3"/>
      <c r="D49" s="16"/>
    </row>
    <row r="50" spans="2:5" x14ac:dyDescent="0.25">
      <c r="B50" s="3"/>
      <c r="D50" s="16"/>
    </row>
    <row r="51" spans="2:5" x14ac:dyDescent="0.25">
      <c r="B51" s="3"/>
      <c r="D51" s="16"/>
    </row>
    <row r="52" spans="2:5" x14ac:dyDescent="0.25">
      <c r="B52" s="3"/>
      <c r="D52" s="16"/>
    </row>
    <row r="53" spans="2:5" s="17" customFormat="1" ht="12" x14ac:dyDescent="0.2">
      <c r="B53" s="19" t="s">
        <v>57</v>
      </c>
      <c r="C53" s="19"/>
      <c r="D53" s="19"/>
      <c r="E53" s="19"/>
    </row>
    <row r="54" spans="2:5" s="17" customFormat="1" ht="12" x14ac:dyDescent="0.2">
      <c r="B54" s="19" t="s">
        <v>58</v>
      </c>
      <c r="C54" s="19"/>
      <c r="D54" s="19"/>
      <c r="E54" s="19"/>
    </row>
    <row r="55" spans="2:5" s="17" customFormat="1" ht="12" x14ac:dyDescent="0.2"/>
    <row r="56" spans="2:5" s="17" customFormat="1" ht="12" x14ac:dyDescent="0.2">
      <c r="B56" s="19"/>
      <c r="C56" s="19"/>
      <c r="D56" s="19"/>
    </row>
  </sheetData>
  <mergeCells count="7">
    <mergeCell ref="B56:D56"/>
    <mergeCell ref="B1:E1"/>
    <mergeCell ref="B2:E2"/>
    <mergeCell ref="B3:E3"/>
    <mergeCell ref="B4:E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2023-08-14T21:38:10Z</cp:lastPrinted>
  <dcterms:created xsi:type="dcterms:W3CDTF">2017-01-03T21:39:03Z</dcterms:created>
  <dcterms:modified xsi:type="dcterms:W3CDTF">2023-09-28T17:24:30Z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