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F BVES\Mensuales\2023\8. Agosto\"/>
    </mc:Choice>
  </mc:AlternateContent>
  <xr:revisionPtr revIDLastSave="0" documentId="8_{DE7C7777-BB43-4A15-93E4-104E85912599}" xr6:coauthVersionLast="47" xr6:coauthVersionMax="47" xr10:uidLastSave="{00000000-0000-0000-0000-000000000000}"/>
  <bookViews>
    <workbookView xWindow="-120" yWindow="-120" windowWidth="29040" windowHeight="15720" xr2:uid="{21F49B8E-7C8A-4C46-815F-FC5E2DDC053C}"/>
  </bookViews>
  <sheets>
    <sheet name="BG" sheetId="1" r:id="rId1"/>
    <sheet name="ER" sheetId="2" r:id="rId2"/>
  </sheets>
  <definedNames>
    <definedName name="_xlnm.Print_Area" localSheetId="0">BG!$A$1:$E$63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54" i="1"/>
  <c r="D45" i="1"/>
  <c r="D41" i="1"/>
  <c r="D37" i="1"/>
  <c r="D32" i="1"/>
  <c r="D22" i="1"/>
  <c r="D19" i="1"/>
  <c r="D14" i="1"/>
  <c r="D25" i="2" l="1"/>
  <c r="D32" i="2" s="1"/>
  <c r="D36" i="2" s="1"/>
  <c r="D40" i="2" s="1"/>
  <c r="D46" i="1"/>
  <c r="D56" i="1" s="1"/>
  <c r="D23" i="1"/>
</calcChain>
</file>

<file path=xl/sharedStrings.xml><?xml version="1.0" encoding="utf-8"?>
<sst xmlns="http://schemas.openxmlformats.org/spreadsheetml/2006/main" count="88" uniqueCount="82">
  <si>
    <t>Atlántida Vida, S.A., Seguros de Personas</t>
  </si>
  <si>
    <t>Balance General al 31 de Agosto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</si>
  <si>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</si>
  <si>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</si>
  <si>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</si>
  <si>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</si>
  <si>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</si>
  <si>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</si>
  <si>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</si>
  <si>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</si>
  <si>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</si>
  <si>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</si>
  <si>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</si>
  <si>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Bienes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</si>
  <si>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</si>
  <si>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</si>
  <si>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</si>
  <si>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</si>
  <si>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</si>
  <si>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</si>
  <si>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</si>
  <si>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</si>
  <si>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</si>
  <si>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</si>
  <si>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</si>
  <si>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</si>
  <si>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</si>
  <si>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</si>
  <si>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</si>
  <si>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</si>
  <si>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</si>
  <si>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</si>
  <si>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</si>
  <si>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</si>
  <si>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</si>
  <si>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</si>
  <si>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</si>
  <si>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</si>
  <si>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</si>
  <si>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</si>
  <si>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</si>
  <si>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</si>
  <si>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</si>
  <si>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</si>
  <si>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</si>
  <si>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</si>
  <si>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</si>
  <si>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</si>
  <si>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</si>
  <si>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</si>
  <si>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</si>
  <si>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</si>
  <si>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</si>
  <si>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</si>
  <si>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</si>
  <si>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31 de Agosto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</si>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</sst>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3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165" fontId="0" fillId="0" borderId="0" xfId="0" applyNumberFormat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4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4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 2" xfId="4" xr:uid="{4A94448D-AA63-4BD6-BDED-302AECF8A57B}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FE643-193E-401B-9609-95796263D747}">
  <sheetPr>
    <tabColor theme="0" tint="-0.249977111117893"/>
  </sheetPr>
  <dimension ref="A1:O1982"/>
  <sheetViews>
    <sheetView showGridLines="0" tabSelected="1" zoomScaleNormal="100" workbookViewId="0">
      <selection activeCell="G5" sqref="G5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0" s="1" customFormat="1" ht="20.100000000000001" customHeight="1" x14ac:dyDescent="0.25">
      <c r="B1" s="2" t="s">
        <v>0</v>
      </c>
      <c r="C1" s="2"/>
      <c r="D1" s="3"/>
      <c r="F1" s="3"/>
    </row>
    <row r="2" spans="1:10" ht="18" customHeight="1" x14ac:dyDescent="0.25">
      <c r="B2" s="4" t="s">
        <v>1</v>
      </c>
      <c r="C2" s="4"/>
      <c r="D2" s="3"/>
      <c r="F2" s="3"/>
    </row>
    <row r="3" spans="1:10" ht="18" customHeight="1" x14ac:dyDescent="0.25">
      <c r="B3" s="4" t="s">
        <v>2</v>
      </c>
      <c r="C3" s="4"/>
      <c r="D3" s="3"/>
      <c r="F3" s="3"/>
    </row>
    <row r="4" spans="1:10" ht="15" customHeight="1" x14ac:dyDescent="0.25">
      <c r="B4" s="4"/>
      <c r="C4" s="4"/>
      <c r="D4" s="3"/>
      <c r="F4" s="3"/>
    </row>
    <row r="5" spans="1:10" ht="9.9499999999999993" customHeight="1" x14ac:dyDescent="0.25">
      <c r="B5" s="4"/>
      <c r="C5" s="4"/>
      <c r="D5" s="3"/>
      <c r="F5" s="3"/>
    </row>
    <row r="6" spans="1:10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0" s="6" customFormat="1" ht="12.95" customHeight="1" x14ac:dyDescent="0.2">
      <c r="A7" s="5" t="s">
        <v>4</v>
      </c>
      <c r="D7" s="7"/>
      <c r="G7" s="8"/>
    </row>
    <row r="8" spans="1:10" s="6" customFormat="1" ht="12.95" customHeight="1" x14ac:dyDescent="0.2">
      <c r="A8" s="11" t="s">
        <v>5</v>
      </c>
      <c r="C8" s="8">
        <v>2595412.5099999998</v>
      </c>
      <c r="D8" s="12"/>
      <c r="G8" s="8"/>
    </row>
    <row r="9" spans="1:10" s="6" customFormat="1" ht="12.95" hidden="1" customHeight="1" x14ac:dyDescent="0.2">
      <c r="A9" s="11" t="s">
        <v>6</v>
      </c>
      <c r="C9" s="13">
        <v>0</v>
      </c>
      <c r="D9" s="12"/>
      <c r="G9" s="8"/>
    </row>
    <row r="10" spans="1:10" s="6" customFormat="1" ht="12.95" customHeight="1" x14ac:dyDescent="0.2">
      <c r="A10" s="11" t="s">
        <v>7</v>
      </c>
      <c r="C10" s="13">
        <v>23184189.190000001</v>
      </c>
      <c r="D10" s="12"/>
      <c r="G10" s="8"/>
    </row>
    <row r="11" spans="1:10" s="6" customFormat="1" ht="12.95" customHeight="1" x14ac:dyDescent="0.2">
      <c r="A11" s="11" t="s">
        <v>8</v>
      </c>
      <c r="C11" s="13">
        <v>911835.62</v>
      </c>
      <c r="D11" s="8"/>
      <c r="G11" s="8"/>
      <c r="H11" s="9"/>
    </row>
    <row r="12" spans="1:10" s="6" customFormat="1" ht="12.95" customHeight="1" x14ac:dyDescent="0.2">
      <c r="A12" s="11" t="s">
        <v>9</v>
      </c>
      <c r="C12" s="13">
        <v>210767.11</v>
      </c>
      <c r="D12" s="8"/>
      <c r="G12" s="8"/>
    </row>
    <row r="13" spans="1:10" s="6" customFormat="1" ht="12.95" customHeight="1" x14ac:dyDescent="0.2">
      <c r="A13" s="11" t="s">
        <v>10</v>
      </c>
      <c r="C13" s="13">
        <v>1486051.44</v>
      </c>
      <c r="D13" s="8"/>
      <c r="G13" s="8"/>
    </row>
    <row r="14" spans="1:10" s="6" customFormat="1" ht="12.95" customHeight="1" x14ac:dyDescent="0.2">
      <c r="A14" s="5" t="s">
        <v>11</v>
      </c>
      <c r="C14" s="14"/>
      <c r="D14" s="15">
        <f>SUM(C8:C13)</f>
        <v>28388255.870000005</v>
      </c>
      <c r="G14" s="8"/>
      <c r="H14" s="16"/>
    </row>
    <row r="15" spans="1:10" s="6" customFormat="1" ht="12.95" customHeight="1" x14ac:dyDescent="0.2">
      <c r="A15" s="5" t="s">
        <v>12</v>
      </c>
      <c r="C15" s="12"/>
      <c r="D15" s="8"/>
      <c r="G15" s="8"/>
    </row>
    <row r="16" spans="1:10" s="6" customFormat="1" ht="12.95" hidden="1" customHeight="1" x14ac:dyDescent="0.2">
      <c r="A16" s="11" t="s">
        <v>13</v>
      </c>
      <c r="C16" s="13">
        <v>0</v>
      </c>
      <c r="D16" s="8"/>
      <c r="G16" s="8"/>
    </row>
    <row r="17" spans="1:15" s="6" customFormat="1" ht="12.95" hidden="1" customHeight="1" x14ac:dyDescent="0.2">
      <c r="A17" s="11" t="s">
        <v>14</v>
      </c>
      <c r="C17" s="13">
        <v>0</v>
      </c>
      <c r="D17" s="8"/>
      <c r="G17" s="8"/>
    </row>
    <row r="18" spans="1:15" s="6" customFormat="1" ht="12.95" customHeight="1" x14ac:dyDescent="0.2">
      <c r="A18" s="11" t="s">
        <v>15</v>
      </c>
      <c r="C18" s="17">
        <v>1089864.19</v>
      </c>
      <c r="D18" s="12"/>
      <c r="G18" s="8"/>
    </row>
    <row r="19" spans="1:15" s="6" customFormat="1" ht="12.95" customHeight="1" x14ac:dyDescent="0.2">
      <c r="A19" s="5" t="s">
        <v>16</v>
      </c>
      <c r="C19" s="12"/>
      <c r="D19" s="15">
        <f>SUM(C16:C18)</f>
        <v>1089864.19</v>
      </c>
      <c r="G19" s="8"/>
      <c r="H19" s="16"/>
      <c r="J19" s="18"/>
      <c r="K19" s="18"/>
    </row>
    <row r="20" spans="1:15" s="6" customFormat="1" ht="12.95" customHeight="1" x14ac:dyDescent="0.2">
      <c r="A20" s="5" t="s">
        <v>17</v>
      </c>
      <c r="C20" s="12"/>
      <c r="D20" s="8"/>
      <c r="F20" s="19"/>
      <c r="H20" s="16"/>
    </row>
    <row r="21" spans="1:15" s="6" customFormat="1" ht="12.95" customHeight="1" x14ac:dyDescent="0.2">
      <c r="A21" s="6" t="s">
        <v>18</v>
      </c>
      <c r="C21" s="20">
        <v>21137.15</v>
      </c>
      <c r="D21" s="12"/>
    </row>
    <row r="22" spans="1:15" s="6" customFormat="1" ht="12.95" customHeight="1" x14ac:dyDescent="0.2">
      <c r="A22" s="21" t="s">
        <v>19</v>
      </c>
      <c r="C22" s="12"/>
      <c r="D22" s="22">
        <f>SUM(C21)</f>
        <v>21137.15</v>
      </c>
      <c r="G22" s="8"/>
    </row>
    <row r="23" spans="1:15" s="6" customFormat="1" ht="12.95" customHeight="1" thickBot="1" x14ac:dyDescent="0.25">
      <c r="A23" s="23" t="s">
        <v>20</v>
      </c>
      <c r="C23" s="12"/>
      <c r="D23" s="24">
        <f>+D14+D19+D22</f>
        <v>29499257.210000005</v>
      </c>
      <c r="I23" s="18"/>
    </row>
    <row r="24" spans="1:15" s="6" customFormat="1" ht="12.95" customHeight="1" thickTop="1" x14ac:dyDescent="0.2">
      <c r="A24" s="25" t="s">
        <v>21</v>
      </c>
      <c r="C24" s="12"/>
      <c r="D24" s="8"/>
    </row>
    <row r="25" spans="1:15" s="6" customFormat="1" ht="12.95" customHeight="1" x14ac:dyDescent="0.2">
      <c r="A25" s="5" t="s">
        <v>22</v>
      </c>
      <c r="C25" s="12"/>
      <c r="D25" s="8"/>
    </row>
    <row r="26" spans="1:15" s="6" customFormat="1" ht="12.95" customHeight="1" x14ac:dyDescent="0.2">
      <c r="A26" s="23" t="s">
        <v>23</v>
      </c>
      <c r="C26" s="12"/>
      <c r="D26" s="8"/>
      <c r="O26" s="26"/>
    </row>
    <row r="27" spans="1:15" s="6" customFormat="1" ht="12.95" customHeight="1" x14ac:dyDescent="0.2">
      <c r="A27" s="25" t="s">
        <v>24</v>
      </c>
      <c r="C27" s="27">
        <v>73.290000000000006</v>
      </c>
      <c r="D27" s="8"/>
    </row>
    <row r="28" spans="1:15" s="6" customFormat="1" ht="12.95" customHeight="1" x14ac:dyDescent="0.2">
      <c r="A28" s="11" t="s">
        <v>25</v>
      </c>
      <c r="C28" s="27">
        <v>268833.99</v>
      </c>
      <c r="D28" s="8"/>
      <c r="G28" s="8"/>
    </row>
    <row r="29" spans="1:15" s="6" customFormat="1" ht="12.95" customHeight="1" x14ac:dyDescent="0.2">
      <c r="A29" s="11" t="s">
        <v>26</v>
      </c>
      <c r="C29" s="27">
        <v>748562.75</v>
      </c>
      <c r="D29" s="8"/>
    </row>
    <row r="30" spans="1:15" s="6" customFormat="1" ht="12.95" customHeight="1" x14ac:dyDescent="0.2">
      <c r="A30" s="11" t="s">
        <v>27</v>
      </c>
      <c r="C30" s="27">
        <v>39767.879999999997</v>
      </c>
      <c r="D30" s="8"/>
    </row>
    <row r="31" spans="1:15" s="6" customFormat="1" ht="12.95" hidden="1" customHeight="1" x14ac:dyDescent="0.2">
      <c r="A31" s="6" t="s">
        <v>28</v>
      </c>
      <c r="C31" s="27">
        <v>0</v>
      </c>
      <c r="D31" s="12"/>
    </row>
    <row r="32" spans="1:15" s="6" customFormat="1" ht="12.95" customHeight="1" x14ac:dyDescent="0.2">
      <c r="A32" s="21" t="s">
        <v>29</v>
      </c>
      <c r="C32" s="14"/>
      <c r="D32" s="28">
        <f>SUM(C27:C31)</f>
        <v>1057237.9099999999</v>
      </c>
    </row>
    <row r="33" spans="1:8" s="6" customFormat="1" ht="12.95" customHeight="1" x14ac:dyDescent="0.2">
      <c r="A33" s="21" t="s">
        <v>30</v>
      </c>
      <c r="C33" s="27"/>
      <c r="D33" s="12"/>
    </row>
    <row r="34" spans="1:8" s="6" customFormat="1" ht="12.95" customHeight="1" x14ac:dyDescent="0.2">
      <c r="A34" s="6" t="s">
        <v>31</v>
      </c>
      <c r="C34" s="27">
        <v>532343.15</v>
      </c>
      <c r="D34" s="12"/>
    </row>
    <row r="35" spans="1:8" s="6" customFormat="1" ht="12.95" customHeight="1" x14ac:dyDescent="0.2">
      <c r="A35" s="25" t="s">
        <v>32</v>
      </c>
      <c r="C35" s="27">
        <v>100676.77</v>
      </c>
      <c r="D35" s="12"/>
      <c r="G35" s="16"/>
    </row>
    <row r="36" spans="1:8" s="6" customFormat="1" ht="12.95" hidden="1" customHeight="1" x14ac:dyDescent="0.2">
      <c r="A36" s="6" t="s">
        <v>15</v>
      </c>
      <c r="C36" s="27">
        <v>0</v>
      </c>
      <c r="D36" s="12"/>
      <c r="G36" s="16"/>
    </row>
    <row r="37" spans="1:8" s="6" customFormat="1" ht="12.95" customHeight="1" x14ac:dyDescent="0.2">
      <c r="A37" s="21" t="s">
        <v>33</v>
      </c>
      <c r="C37" s="14"/>
      <c r="D37" s="28">
        <f>SUM(C34:C36)</f>
        <v>633019.92000000004</v>
      </c>
    </row>
    <row r="38" spans="1:8" s="6" customFormat="1" ht="12.95" customHeight="1" x14ac:dyDescent="0.2">
      <c r="A38" s="21" t="s">
        <v>34</v>
      </c>
      <c r="C38" s="12"/>
      <c r="D38" s="12"/>
      <c r="F38" s="29"/>
    </row>
    <row r="39" spans="1:8" s="6" customFormat="1" ht="12.95" hidden="1" customHeight="1" x14ac:dyDescent="0.2">
      <c r="A39" s="6" t="s">
        <v>35</v>
      </c>
      <c r="C39" s="27">
        <v>0</v>
      </c>
      <c r="D39" s="12"/>
      <c r="G39" s="16"/>
      <c r="H39" s="30"/>
    </row>
    <row r="40" spans="1:8" s="6" customFormat="1" ht="12.95" customHeight="1" x14ac:dyDescent="0.2">
      <c r="A40" s="6" t="s">
        <v>36</v>
      </c>
      <c r="C40" s="27">
        <v>650291.99</v>
      </c>
      <c r="D40" s="12"/>
      <c r="F40" s="26"/>
    </row>
    <row r="41" spans="1:8" s="6" customFormat="1" ht="12.95" customHeight="1" x14ac:dyDescent="0.2">
      <c r="A41" s="21" t="s">
        <v>37</v>
      </c>
      <c r="C41" s="14"/>
      <c r="D41" s="31">
        <f>SUM(C39:C40)</f>
        <v>650291.99</v>
      </c>
      <c r="G41" s="16"/>
      <c r="H41" s="30"/>
    </row>
    <row r="42" spans="1:8" s="6" customFormat="1" ht="12.95" customHeight="1" x14ac:dyDescent="0.2">
      <c r="A42" s="21" t="s">
        <v>38</v>
      </c>
      <c r="C42" s="12"/>
      <c r="D42" s="12"/>
    </row>
    <row r="43" spans="1:8" s="6" customFormat="1" ht="12.95" customHeight="1" x14ac:dyDescent="0.2">
      <c r="A43" s="6" t="s">
        <v>39</v>
      </c>
      <c r="C43" s="27">
        <v>13630307.43</v>
      </c>
    </row>
    <row r="44" spans="1:8" s="6" customFormat="1" ht="12.95" hidden="1" customHeight="1" x14ac:dyDescent="0.2">
      <c r="A44" s="6" t="s">
        <v>40</v>
      </c>
      <c r="C44" s="20">
        <v>0</v>
      </c>
    </row>
    <row r="45" spans="1:8" s="6" customFormat="1" ht="12.95" customHeight="1" x14ac:dyDescent="0.2">
      <c r="A45" s="21" t="s">
        <v>41</v>
      </c>
      <c r="C45" s="12"/>
      <c r="D45" s="32">
        <f>SUM(C43:C44)</f>
        <v>13630307.43</v>
      </c>
    </row>
    <row r="46" spans="1:8" s="6" customFormat="1" ht="12.95" customHeight="1" x14ac:dyDescent="0.2">
      <c r="A46" s="21" t="s">
        <v>42</v>
      </c>
      <c r="C46" s="12"/>
      <c r="D46" s="32">
        <f>+D32+D37+D41+D45</f>
        <v>15970857.25</v>
      </c>
    </row>
    <row r="47" spans="1:8" s="6" customFormat="1" ht="12.95" customHeight="1" x14ac:dyDescent="0.2">
      <c r="A47" s="6" t="s">
        <v>21</v>
      </c>
      <c r="C47" s="12"/>
      <c r="D47" s="8"/>
    </row>
    <row r="48" spans="1:8" s="6" customFormat="1" ht="12.95" customHeight="1" x14ac:dyDescent="0.2">
      <c r="A48" s="21" t="s">
        <v>43</v>
      </c>
      <c r="C48" s="12"/>
      <c r="D48" s="8"/>
    </row>
    <row r="49" spans="1:7" s="6" customFormat="1" ht="12.95" customHeight="1" x14ac:dyDescent="0.2">
      <c r="A49" s="6" t="s">
        <v>44</v>
      </c>
      <c r="C49" s="8">
        <v>11015000</v>
      </c>
      <c r="D49" s="12"/>
    </row>
    <row r="50" spans="1:7" s="6" customFormat="1" ht="12.95" customHeight="1" x14ac:dyDescent="0.2">
      <c r="A50" s="6" t="s">
        <v>45</v>
      </c>
      <c r="C50" s="13">
        <v>659491.38</v>
      </c>
      <c r="D50" s="12"/>
    </row>
    <row r="51" spans="1:7" s="6" customFormat="1" ht="12.95" customHeight="1" x14ac:dyDescent="0.2">
      <c r="A51" s="6" t="s">
        <v>46</v>
      </c>
      <c r="C51" s="13">
        <v>196051.68</v>
      </c>
      <c r="D51" s="12"/>
    </row>
    <row r="52" spans="1:7" s="6" customFormat="1" ht="12.95" customHeight="1" x14ac:dyDescent="0.2">
      <c r="A52" s="6" t="s">
        <v>47</v>
      </c>
      <c r="C52" s="13">
        <v>687459.33</v>
      </c>
      <c r="D52" s="12"/>
    </row>
    <row r="53" spans="1:7" s="6" customFormat="1" ht="12.95" customHeight="1" x14ac:dyDescent="0.2">
      <c r="A53" s="6" t="s">
        <v>48</v>
      </c>
      <c r="C53" s="17">
        <v>970397.57</v>
      </c>
      <c r="D53" s="12"/>
    </row>
    <row r="54" spans="1:7" s="6" customFormat="1" ht="12.95" customHeight="1" x14ac:dyDescent="0.2">
      <c r="A54" s="21" t="s">
        <v>49</v>
      </c>
      <c r="C54" s="12"/>
      <c r="D54" s="32">
        <f>SUM(C49:C53)</f>
        <v>13528399.960000001</v>
      </c>
    </row>
    <row r="55" spans="1:7" s="6" customFormat="1" ht="12.95" customHeight="1" x14ac:dyDescent="0.2">
      <c r="C55" s="12"/>
      <c r="D55" s="8"/>
    </row>
    <row r="56" spans="1:7" s="6" customFormat="1" ht="12.95" customHeight="1" thickBot="1" x14ac:dyDescent="0.25">
      <c r="A56" s="21" t="s">
        <v>50</v>
      </c>
      <c r="C56" s="12"/>
      <c r="D56" s="24">
        <f>+D46+D54</f>
        <v>29499257.210000001</v>
      </c>
      <c r="G56" s="33"/>
    </row>
    <row r="57" spans="1:7" s="6" customFormat="1" ht="12.95" customHeight="1" thickTop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>
      <c r="A62" s="34" t="s">
        <v>51</v>
      </c>
      <c r="D62" s="34" t="s">
        <v>52</v>
      </c>
    </row>
    <row r="63" spans="1:7" s="6" customFormat="1" ht="12.95" customHeight="1" x14ac:dyDescent="0.2">
      <c r="A63" s="29" t="s">
        <v>53</v>
      </c>
      <c r="D63" s="29" t="s">
        <v>54</v>
      </c>
    </row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/>
    <row r="70" spans="4:4" s="6" customFormat="1" ht="12.95" customHeight="1" x14ac:dyDescent="0.2"/>
    <row r="71" spans="4:4" s="6" customFormat="1" ht="12.95" customHeight="1" x14ac:dyDescent="0.2"/>
    <row r="72" spans="4:4" s="6" customFormat="1" ht="12.95" customHeight="1" x14ac:dyDescent="0.2"/>
    <row r="73" spans="4:4" s="6" customFormat="1" ht="12.95" customHeight="1" x14ac:dyDescent="0.2"/>
    <row r="74" spans="4:4" s="6" customFormat="1" ht="12.95" customHeight="1" x14ac:dyDescent="0.2"/>
    <row r="75" spans="4:4" s="6" customFormat="1" ht="12.95" customHeight="1" x14ac:dyDescent="0.2"/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2.95" customHeight="1" x14ac:dyDescent="0.2">
      <c r="D111" s="8"/>
    </row>
    <row r="112" spans="4:4" s="6" customFormat="1" ht="12.95" customHeight="1" x14ac:dyDescent="0.2">
      <c r="D112" s="8"/>
    </row>
    <row r="113" spans="4:4" s="6" customFormat="1" ht="12.95" customHeight="1" x14ac:dyDescent="0.2">
      <c r="D113" s="8"/>
    </row>
    <row r="114" spans="4:4" s="6" customFormat="1" ht="12.95" customHeight="1" x14ac:dyDescent="0.2">
      <c r="D114" s="8"/>
    </row>
    <row r="115" spans="4:4" s="6" customFormat="1" ht="12.95" customHeight="1" x14ac:dyDescent="0.2">
      <c r="D115" s="8"/>
    </row>
    <row r="116" spans="4:4" s="6" customFormat="1" ht="12.95" customHeight="1" x14ac:dyDescent="0.2">
      <c r="D116" s="8"/>
    </row>
    <row r="117" spans="4:4" s="6" customFormat="1" ht="12.9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">
      <c r="D165" s="8"/>
    </row>
    <row r="166" spans="1:9" s="6" customFormat="1" ht="15" customHeight="1" x14ac:dyDescent="0.2">
      <c r="D166" s="8"/>
    </row>
    <row r="167" spans="1:9" s="6" customFormat="1" ht="15" customHeight="1" x14ac:dyDescent="0.2">
      <c r="D167" s="8"/>
    </row>
    <row r="168" spans="1:9" s="6" customFormat="1" ht="15" customHeight="1" x14ac:dyDescent="0.2">
      <c r="D168" s="8"/>
    </row>
    <row r="169" spans="1:9" s="6" customFormat="1" ht="15" customHeight="1" x14ac:dyDescent="0.2">
      <c r="D169" s="8"/>
    </row>
    <row r="170" spans="1:9" s="6" customFormat="1" ht="15" customHeight="1" x14ac:dyDescent="0.2">
      <c r="D170" s="8"/>
    </row>
    <row r="171" spans="1:9" s="6" customFormat="1" ht="15" customHeight="1" x14ac:dyDescent="0.2">
      <c r="D171" s="8"/>
    </row>
    <row r="172" spans="1:9" s="6" customFormat="1" ht="15" customHeight="1" x14ac:dyDescent="0.25">
      <c r="D172" s="8"/>
      <c r="E172"/>
    </row>
    <row r="173" spans="1:9" s="6" customFormat="1" ht="15" customHeight="1" x14ac:dyDescent="0.25">
      <c r="D173" s="8"/>
      <c r="E173"/>
    </row>
    <row r="174" spans="1:9" s="6" customFormat="1" ht="15" customHeight="1" x14ac:dyDescent="0.25">
      <c r="D174" s="8"/>
      <c r="E174"/>
    </row>
    <row r="175" spans="1:9" ht="15" customHeight="1" x14ac:dyDescent="0.25">
      <c r="A175" s="6"/>
      <c r="B175" s="6"/>
      <c r="C175" s="6"/>
      <c r="D175" s="8"/>
      <c r="F175" s="6"/>
      <c r="G175" s="6"/>
      <c r="I175" s="6"/>
    </row>
    <row r="176" spans="1:9" ht="15" customHeight="1" x14ac:dyDescent="0.25">
      <c r="A176" s="6"/>
      <c r="B176" s="6"/>
      <c r="C176" s="6"/>
      <c r="D176" s="8"/>
      <c r="F176" s="6"/>
      <c r="G176" s="6"/>
      <c r="I176" s="6"/>
    </row>
    <row r="177" spans="1:6" ht="15" customHeight="1" x14ac:dyDescent="0.25">
      <c r="A177" s="6"/>
      <c r="B177" s="6"/>
      <c r="C177" s="6"/>
      <c r="D177" s="8"/>
      <c r="F177" s="6"/>
    </row>
    <row r="178" spans="1:6" ht="15" customHeight="1" x14ac:dyDescent="0.25">
      <c r="A178" s="6"/>
      <c r="B178" s="6"/>
      <c r="C178" s="6"/>
      <c r="D178" s="8"/>
    </row>
    <row r="179" spans="1:6" ht="15" customHeight="1" x14ac:dyDescent="0.25">
      <c r="A179" s="6"/>
      <c r="B179" s="6"/>
      <c r="C179" s="6"/>
      <c r="D179" s="8"/>
    </row>
    <row r="180" spans="1:6" ht="15" customHeight="1" x14ac:dyDescent="0.25">
      <c r="A180" s="6"/>
      <c r="B180" s="6"/>
      <c r="C180" s="6"/>
      <c r="D180" s="8"/>
    </row>
    <row r="181" spans="1:6" ht="15" customHeight="1" x14ac:dyDescent="0.25">
      <c r="A181" s="6"/>
      <c r="B181" s="6"/>
      <c r="C181" s="6"/>
      <c r="D181" s="8"/>
    </row>
    <row r="182" spans="1:6" ht="15" customHeight="1" x14ac:dyDescent="0.25">
      <c r="A182" s="6"/>
      <c r="B182" s="6"/>
      <c r="C182" s="6"/>
      <c r="D182" s="8"/>
    </row>
    <row r="183" spans="1:6" ht="15" customHeight="1" x14ac:dyDescent="0.25">
      <c r="A183" s="6"/>
      <c r="B183" s="6"/>
      <c r="C183" s="6"/>
      <c r="D183" s="8"/>
    </row>
    <row r="184" spans="1:6" ht="15" customHeight="1" x14ac:dyDescent="0.25">
      <c r="A184" s="6"/>
      <c r="B184" s="6"/>
      <c r="C184" s="6"/>
      <c r="D184" s="8"/>
    </row>
    <row r="185" spans="1:6" ht="15" customHeight="1" x14ac:dyDescent="0.25">
      <c r="A185" s="6"/>
      <c r="B185" s="6"/>
      <c r="C185" s="6"/>
      <c r="D185" s="8"/>
    </row>
    <row r="186" spans="1:6" ht="15" customHeight="1" x14ac:dyDescent="0.25">
      <c r="A186" s="6"/>
      <c r="B186" s="6"/>
      <c r="C186" s="6"/>
      <c r="D186" s="8"/>
    </row>
    <row r="187" spans="1:6" ht="15" customHeight="1" x14ac:dyDescent="0.25">
      <c r="A187" s="6"/>
      <c r="B187" s="6"/>
      <c r="C187" s="6"/>
      <c r="D187" s="8"/>
    </row>
    <row r="188" spans="1:6" ht="15" customHeight="1" x14ac:dyDescent="0.25">
      <c r="A188" s="6"/>
      <c r="B188" s="6"/>
      <c r="C188" s="6"/>
      <c r="D188" s="8"/>
    </row>
    <row r="189" spans="1:6" ht="15" customHeight="1" x14ac:dyDescent="0.25">
      <c r="A189" s="6"/>
      <c r="B189" s="6"/>
      <c r="C189" s="6"/>
      <c r="D189" s="8"/>
    </row>
    <row r="190" spans="1:6" ht="15" customHeight="1" x14ac:dyDescent="0.25">
      <c r="A190" s="6"/>
      <c r="B190" s="6"/>
      <c r="C190" s="6"/>
      <c r="D190" s="8"/>
    </row>
    <row r="191" spans="1:6" ht="15" customHeight="1" x14ac:dyDescent="0.25">
      <c r="A191" s="6"/>
      <c r="B191" s="6"/>
      <c r="C191" s="6"/>
      <c r="D191" s="8"/>
    </row>
    <row r="192" spans="1:6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A1975" s="6"/>
      <c r="B1975" s="6"/>
      <c r="C1975" s="6"/>
      <c r="D1975" s="8"/>
    </row>
    <row r="1976" spans="1:4" ht="15" customHeight="1" x14ac:dyDescent="0.25">
      <c r="A1976" s="6"/>
      <c r="B1976" s="6"/>
      <c r="C1976" s="6"/>
      <c r="D1976" s="8"/>
    </row>
    <row r="1977" spans="1:4" ht="15" customHeight="1" x14ac:dyDescent="0.25">
      <c r="A1977" s="6"/>
      <c r="B1977" s="6"/>
      <c r="C1977" s="6"/>
      <c r="D1977" s="8"/>
    </row>
    <row r="1978" spans="1:4" ht="15" customHeight="1" x14ac:dyDescent="0.25">
      <c r="A1978" s="6"/>
      <c r="B1978" s="6"/>
      <c r="C1978" s="6"/>
      <c r="D1978" s="8"/>
    </row>
    <row r="1979" spans="1:4" ht="15" customHeight="1" x14ac:dyDescent="0.25">
      <c r="A1979" s="6"/>
      <c r="B1979" s="6"/>
      <c r="C1979" s="6"/>
      <c r="D1979" s="8"/>
    </row>
    <row r="1980" spans="1:4" ht="15" customHeight="1" x14ac:dyDescent="0.25">
      <c r="A1980" s="6"/>
      <c r="B1980" s="6"/>
      <c r="C1980" s="6"/>
      <c r="D1980" s="8"/>
    </row>
    <row r="1981" spans="1:4" ht="15" customHeight="1" x14ac:dyDescent="0.25">
      <c r="A1981" s="6"/>
      <c r="B1981" s="6"/>
      <c r="C1981" s="6"/>
      <c r="D1981" s="8"/>
    </row>
    <row r="1982" spans="1:4" ht="15" customHeight="1" x14ac:dyDescent="0.25">
      <c r="B1982" s="6"/>
      <c r="C1982" s="6"/>
      <c r="D1982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63C8-C4BE-445D-8EFD-8BE3F2195E6D}">
  <sheetPr>
    <tabColor theme="0" tint="-0.249977111117893"/>
  </sheetPr>
  <dimension ref="A2:N1871"/>
  <sheetViews>
    <sheetView showGridLines="0" zoomScaleNormal="100" workbookViewId="0">
      <selection activeCell="E42" sqref="E42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55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56</v>
      </c>
      <c r="C8" s="21"/>
      <c r="D8" s="21"/>
      <c r="I8" s="41"/>
    </row>
    <row r="9" spans="1:9" ht="14.1" customHeight="1" x14ac:dyDescent="0.25">
      <c r="B9" s="44"/>
      <c r="C9" s="45" t="s">
        <v>57</v>
      </c>
      <c r="D9" s="46">
        <v>4078653.69</v>
      </c>
      <c r="F9" s="47"/>
      <c r="I9" s="48"/>
    </row>
    <row r="10" spans="1:9" ht="14.1" customHeight="1" x14ac:dyDescent="0.25">
      <c r="B10" s="44"/>
      <c r="C10" s="45" t="s">
        <v>58</v>
      </c>
      <c r="D10" s="46">
        <v>8995569.4299999997</v>
      </c>
      <c r="F10" s="47"/>
      <c r="I10" s="49"/>
    </row>
    <row r="11" spans="1:9" ht="14.1" customHeight="1" x14ac:dyDescent="0.25">
      <c r="B11" s="44"/>
      <c r="C11" s="45" t="s">
        <v>59</v>
      </c>
      <c r="D11" s="46">
        <v>1280115.3899999999</v>
      </c>
      <c r="F11" s="47"/>
      <c r="I11" s="40"/>
    </row>
    <row r="12" spans="1:9" ht="14.1" customHeight="1" x14ac:dyDescent="0.25">
      <c r="B12" s="44"/>
      <c r="C12" s="45" t="s">
        <v>60</v>
      </c>
      <c r="D12" s="46">
        <v>83279.539999999994</v>
      </c>
      <c r="F12" s="47"/>
      <c r="I12" s="41"/>
    </row>
    <row r="13" spans="1:9" ht="14.1" customHeight="1" x14ac:dyDescent="0.25">
      <c r="A13" s="50"/>
      <c r="B13" s="6"/>
      <c r="C13" s="45" t="s">
        <v>61</v>
      </c>
      <c r="D13" s="46">
        <v>1186276.8400000001</v>
      </c>
      <c r="E13" s="6"/>
      <c r="F13" s="47"/>
      <c r="I13" s="41"/>
    </row>
    <row r="14" spans="1:9" s="6" customFormat="1" ht="14.1" customHeight="1" x14ac:dyDescent="0.25">
      <c r="B14" s="51" t="s">
        <v>62</v>
      </c>
      <c r="C14" s="51"/>
      <c r="D14" s="14">
        <f>SUM(D9:D13)</f>
        <v>15623894.889999999</v>
      </c>
      <c r="F14" s="47"/>
      <c r="G14" s="52"/>
      <c r="I14" s="41"/>
    </row>
    <row r="15" spans="1:9" s="6" customFormat="1" ht="14.1" customHeight="1" x14ac:dyDescent="0.25">
      <c r="D15" s="12"/>
      <c r="F15" s="47"/>
      <c r="G15" s="26"/>
      <c r="I15" s="41"/>
    </row>
    <row r="16" spans="1:9" s="6" customFormat="1" ht="14.1" customHeight="1" x14ac:dyDescent="0.25">
      <c r="B16" s="44" t="s">
        <v>63</v>
      </c>
      <c r="C16" s="21"/>
      <c r="D16" s="8"/>
      <c r="F16" s="47"/>
      <c r="G16" s="26"/>
      <c r="I16" s="48"/>
    </row>
    <row r="17" spans="1:9" s="6" customFormat="1" ht="14.1" customHeight="1" x14ac:dyDescent="0.25">
      <c r="B17" s="23"/>
      <c r="C17" s="45" t="s">
        <v>64</v>
      </c>
      <c r="D17" s="46">
        <v>9994356.9000000004</v>
      </c>
      <c r="F17" s="47"/>
      <c r="G17" s="26"/>
      <c r="I17" s="41"/>
    </row>
    <row r="18" spans="1:9" s="6" customFormat="1" ht="14.1" customHeight="1" x14ac:dyDescent="0.25">
      <c r="A18" s="53"/>
      <c r="B18" s="23"/>
      <c r="C18" s="45" t="s">
        <v>65</v>
      </c>
      <c r="D18" s="46">
        <v>520053.44</v>
      </c>
      <c r="F18" s="47"/>
      <c r="G18" s="26"/>
      <c r="I18" s="41"/>
    </row>
    <row r="19" spans="1:9" s="6" customFormat="1" ht="14.1" customHeight="1" x14ac:dyDescent="0.25">
      <c r="A19" s="53"/>
      <c r="B19" s="23"/>
      <c r="C19" s="45" t="s">
        <v>66</v>
      </c>
      <c r="D19" s="46">
        <v>2601297.7200000002</v>
      </c>
      <c r="F19" s="47"/>
      <c r="G19" s="26"/>
      <c r="I19" s="41"/>
    </row>
    <row r="20" spans="1:9" s="6" customFormat="1" ht="14.1" customHeight="1" x14ac:dyDescent="0.25">
      <c r="A20" s="53"/>
      <c r="B20" s="23"/>
      <c r="C20" s="45" t="s">
        <v>67</v>
      </c>
      <c r="D20" s="46">
        <v>357308.1</v>
      </c>
      <c r="F20" s="47"/>
      <c r="G20" s="26"/>
      <c r="I20" s="54"/>
    </row>
    <row r="21" spans="1:9" s="6" customFormat="1" ht="14.1" customHeight="1" x14ac:dyDescent="0.25">
      <c r="A21" s="50"/>
      <c r="B21" s="51" t="s">
        <v>68</v>
      </c>
      <c r="C21" s="51"/>
      <c r="D21" s="55">
        <f>SUM(D17:D20)</f>
        <v>13473016.16</v>
      </c>
      <c r="F21" s="47"/>
      <c r="G21" s="26"/>
      <c r="I21" s="54"/>
    </row>
    <row r="22" spans="1:9" s="6" customFormat="1" ht="14.1" customHeight="1" x14ac:dyDescent="0.25">
      <c r="A22" s="56"/>
      <c r="C22" s="45"/>
      <c r="D22" s="57"/>
      <c r="F22" s="47"/>
      <c r="G22" s="26"/>
      <c r="I22" s="54"/>
    </row>
    <row r="23" spans="1:9" s="6" customFormat="1" ht="14.1" customHeight="1" x14ac:dyDescent="0.25">
      <c r="A23" s="50"/>
      <c r="B23" s="51" t="s">
        <v>69</v>
      </c>
      <c r="C23" s="51"/>
      <c r="D23" s="15">
        <v>42035.979999999996</v>
      </c>
      <c r="F23" s="47"/>
      <c r="G23" s="26"/>
      <c r="I23" s="41"/>
    </row>
    <row r="24" spans="1:9" s="6" customFormat="1" ht="14.1" customHeight="1" x14ac:dyDescent="0.25">
      <c r="A24" s="56"/>
      <c r="C24" s="45"/>
      <c r="D24" s="57"/>
      <c r="F24" s="47"/>
      <c r="G24" s="26"/>
      <c r="I24" s="41"/>
    </row>
    <row r="25" spans="1:9" s="6" customFormat="1" ht="14.1" customHeight="1" x14ac:dyDescent="0.25">
      <c r="A25" s="56"/>
      <c r="B25" s="51" t="s">
        <v>70</v>
      </c>
      <c r="C25" s="51"/>
      <c r="D25" s="58">
        <f>+D14-D21-D23</f>
        <v>2108842.7499999986</v>
      </c>
      <c r="F25" s="47"/>
      <c r="G25" s="26"/>
      <c r="I25" s="48"/>
    </row>
    <row r="26" spans="1:9" s="6" customFormat="1" ht="14.1" customHeight="1" x14ac:dyDescent="0.25">
      <c r="A26" s="56"/>
      <c r="C26" s="45"/>
      <c r="D26" s="57"/>
      <c r="F26" s="47"/>
      <c r="G26" s="26"/>
      <c r="I26" s="48"/>
    </row>
    <row r="27" spans="1:9" s="6" customFormat="1" ht="14.1" customHeight="1" x14ac:dyDescent="0.25">
      <c r="A27" s="56"/>
      <c r="B27" s="44" t="s">
        <v>71</v>
      </c>
      <c r="C27" s="45"/>
      <c r="D27" s="57"/>
      <c r="F27" s="47"/>
      <c r="G27" s="26"/>
      <c r="I27" s="54"/>
    </row>
    <row r="28" spans="1:9" s="6" customFormat="1" ht="14.1" customHeight="1" x14ac:dyDescent="0.25">
      <c r="A28" s="56"/>
      <c r="C28" s="45" t="s">
        <v>72</v>
      </c>
      <c r="D28" s="46">
        <v>29560</v>
      </c>
      <c r="E28" s="59"/>
      <c r="F28" s="47"/>
      <c r="G28" s="26"/>
      <c r="I28" s="60"/>
    </row>
    <row r="29" spans="1:9" s="6" customFormat="1" ht="14.1" customHeight="1" x14ac:dyDescent="0.25">
      <c r="A29" s="56"/>
      <c r="C29" s="45" t="s">
        <v>73</v>
      </c>
      <c r="D29" s="46">
        <v>1118080.21</v>
      </c>
      <c r="E29" s="59"/>
      <c r="F29" s="47"/>
      <c r="G29" s="26"/>
      <c r="I29" s="41"/>
    </row>
    <row r="30" spans="1:9" s="6" customFormat="1" ht="14.1" customHeight="1" x14ac:dyDescent="0.25">
      <c r="B30" s="51" t="s">
        <v>74</v>
      </c>
      <c r="C30" s="51"/>
      <c r="D30" s="61">
        <f>SUM(D28:D29)</f>
        <v>1147640.21</v>
      </c>
      <c r="E30" s="59"/>
      <c r="F30" s="47"/>
      <c r="G30" s="26"/>
      <c r="I30" s="41"/>
    </row>
    <row r="31" spans="1:9" s="6" customFormat="1" ht="14.1" customHeight="1" x14ac:dyDescent="0.25">
      <c r="B31" s="51"/>
      <c r="C31" s="51"/>
      <c r="D31" s="28"/>
      <c r="E31" s="59"/>
      <c r="F31" s="47"/>
      <c r="G31" s="26"/>
      <c r="I31" s="62"/>
    </row>
    <row r="32" spans="1:9" s="6" customFormat="1" ht="14.1" customHeight="1" x14ac:dyDescent="0.25">
      <c r="B32" s="21" t="s">
        <v>75</v>
      </c>
      <c r="D32" s="63">
        <f>+D25-D30</f>
        <v>961202.53999999864</v>
      </c>
      <c r="F32" s="47"/>
      <c r="G32" s="26"/>
      <c r="I32" s="64"/>
    </row>
    <row r="33" spans="1:11" s="6" customFormat="1" ht="14.1" customHeight="1" x14ac:dyDescent="0.25">
      <c r="D33" s="12"/>
      <c r="F33" s="47"/>
      <c r="G33" s="26"/>
      <c r="I33" s="64"/>
    </row>
    <row r="34" spans="1:11" s="6" customFormat="1" ht="14.1" customHeight="1" x14ac:dyDescent="0.25">
      <c r="B34" s="21" t="s">
        <v>76</v>
      </c>
      <c r="D34" s="65">
        <v>-11905.660000000002</v>
      </c>
      <c r="F34" s="47"/>
      <c r="G34" s="26"/>
      <c r="I34" s="64"/>
    </row>
    <row r="35" spans="1:11" s="6" customFormat="1" ht="14.1" customHeight="1" x14ac:dyDescent="0.25">
      <c r="B35" s="21"/>
      <c r="D35" s="12"/>
      <c r="F35" s="47"/>
      <c r="I35" s="64"/>
    </row>
    <row r="36" spans="1:11" s="6" customFormat="1" ht="14.1" customHeight="1" x14ac:dyDescent="0.25">
      <c r="B36" s="21" t="s">
        <v>77</v>
      </c>
      <c r="D36" s="28">
        <f>+D32+D34</f>
        <v>949296.87999999861</v>
      </c>
      <c r="F36" s="47"/>
      <c r="I36" s="64"/>
    </row>
    <row r="37" spans="1:11" s="6" customFormat="1" ht="14.1" customHeight="1" x14ac:dyDescent="0.25">
      <c r="B37" s="21"/>
      <c r="D37" s="12"/>
      <c r="F37" s="47"/>
      <c r="I37" s="64"/>
    </row>
    <row r="38" spans="1:11" s="6" customFormat="1" ht="14.1" customHeight="1" x14ac:dyDescent="0.25">
      <c r="B38" s="21" t="s">
        <v>78</v>
      </c>
      <c r="D38" s="20">
        <v>261837.55</v>
      </c>
      <c r="F38" s="47"/>
      <c r="I38" s="64"/>
    </row>
    <row r="39" spans="1:11" s="6" customFormat="1" ht="14.1" customHeight="1" x14ac:dyDescent="0.25">
      <c r="D39" s="12"/>
      <c r="F39" s="47"/>
      <c r="G39" s="52"/>
      <c r="I39" s="54"/>
    </row>
    <row r="40" spans="1:11" s="6" customFormat="1" ht="14.1" customHeight="1" thickBot="1" x14ac:dyDescent="0.3">
      <c r="A40" s="56"/>
      <c r="B40" s="66" t="s">
        <v>79</v>
      </c>
      <c r="D40" s="67">
        <f>+D36-D38</f>
        <v>687459.32999999868</v>
      </c>
      <c r="F40" s="10"/>
      <c r="G40" s="18"/>
      <c r="K40" s="26"/>
    </row>
    <row r="41" spans="1:11" s="6" customFormat="1" ht="14.1" customHeight="1" thickTop="1" x14ac:dyDescent="0.2">
      <c r="D41" s="68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9" t="s">
        <v>80</v>
      </c>
      <c r="D48" s="34" t="s">
        <v>52</v>
      </c>
    </row>
    <row r="49" spans="3:7" s="6" customFormat="1" ht="12.95" customHeight="1" x14ac:dyDescent="0.2">
      <c r="C49" s="70" t="s">
        <v>81</v>
      </c>
      <c r="D49" s="29" t="s">
        <v>54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1"/>
    </row>
    <row r="54" spans="3:7" s="6" customFormat="1" ht="12.95" customHeight="1" x14ac:dyDescent="0.2">
      <c r="D54" s="26"/>
      <c r="G54" s="71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2023-09-08T17:06:59Z</dcterms:created>
  <dcterms:modified xsi:type="dcterms:W3CDTF">2023-09-08T17:08:36Z</dcterms:modified>
</cp:coreProperties>
</file>