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lina\Desktop\Escritorio DELL\BOLSA\EEFF 2023 mensuales bolsa\"/>
    </mc:Choice>
  </mc:AlternateContent>
  <bookViews>
    <workbookView xWindow="0" yWindow="0" windowWidth="23040" windowHeight="8616" activeTab="1"/>
  </bookViews>
  <sheets>
    <sheet name="BG " sheetId="3" r:id="rId1"/>
    <sheet name="ER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E20" i="4"/>
  <c r="E16" i="4"/>
  <c r="E23" i="4" s="1"/>
  <c r="E30" i="4" s="1"/>
  <c r="E34" i="4" s="1"/>
  <c r="E36" i="4" s="1"/>
  <c r="D36" i="3"/>
  <c r="D37" i="3" s="1"/>
  <c r="D31" i="3"/>
  <c r="D23" i="3"/>
  <c r="D27" i="3"/>
  <c r="D14" i="3"/>
  <c r="D20" i="3"/>
  <c r="D8" i="3"/>
</calcChain>
</file>

<file path=xl/sharedStrings.xml><?xml version="1.0" encoding="utf-8"?>
<sst xmlns="http://schemas.openxmlformats.org/spreadsheetml/2006/main" count="63" uniqueCount="55">
  <si>
    <t>Sociedad de Ahorro y Crédito Constelación, S.A.</t>
  </si>
  <si>
    <t xml:space="preserve">Balance General </t>
  </si>
  <si>
    <t>(Expresados en miles de Dólares de los Estados Unidos de América)</t>
  </si>
  <si>
    <t xml:space="preserve">Activo  </t>
  </si>
  <si>
    <t>Activo de intermediación:</t>
  </si>
  <si>
    <t>Cajas y Bancos</t>
  </si>
  <si>
    <t>US$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</si>
  <si>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</si>
  <si>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</si>
  <si>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</si>
  <si>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</si>
  <si>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</si>
  <si>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</si>
  <si>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</si>
  <si>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</si>
  <si>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</si>
  <si>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</si>
  <si>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</si>
  <si>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</si>
  <si>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</si>
  <si>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</si>
  <si>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</si>
  <si>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</si>
  <si>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</si>
  <si>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</si>
  <si>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</si>
  <si>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</si>
  <si>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</si>
  <si>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</si>
  <si>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</si>
  <si>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</si>
  <si>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</si>
  <si>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</si>
  <si>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</si>
  <si>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</si>
  <si>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</si>
  <si>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</si>
  <si>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</si>
  <si>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</si>
  <si>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</si>
  <si>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</si>
  <si>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</si>
  <si>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</si>
  <si>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</si>
  <si>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</si>
  <si>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</si>
  <si>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</si>
  <si>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</si>
  <si>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</si>
  <si>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</si>
  <si>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</si>
  <si>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</si>
  <si>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 US$</t>
  </si>
  <si>
    <t>Al 30 de abril de 2023</t>
  </si>
  <si>
    <t>Por los períodos del 1 de enero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</si>
</sst>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8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6" fontId="0" fillId="0" borderId="0" xfId="2" applyNumberFormat="1" applyFont="1" applyAlignment="1">
      <alignment horizontal="right"/>
    </xf>
    <xf numFmtId="43" fontId="0" fillId="0" borderId="0" xfId="1" applyFont="1"/>
    <xf numFmtId="44" fontId="0" fillId="0" borderId="0" xfId="0" applyNumberFormat="1"/>
    <xf numFmtId="0" fontId="0" fillId="0" borderId="2" xfId="0" applyBorder="1"/>
    <xf numFmtId="44" fontId="0" fillId="0" borderId="2" xfId="0" applyNumberFormat="1" applyBorder="1"/>
    <xf numFmtId="43" fontId="0" fillId="0" borderId="2" xfId="1" applyFont="1" applyBorder="1"/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5" fontId="6" fillId="0" borderId="1" xfId="3" applyNumberFormat="1" applyFont="1" applyBorder="1"/>
    <xf numFmtId="0" fontId="3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165" fontId="0" fillId="0" borderId="0" xfId="3" applyNumberFormat="1" applyFont="1"/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center" wrapText="1"/>
    </xf>
    <xf numFmtId="165" fontId="6" fillId="0" borderId="3" xfId="3" applyNumberFormat="1" applyFont="1" applyBorder="1"/>
    <xf numFmtId="0" fontId="3" fillId="0" borderId="0" xfId="0" applyFont="1" applyAlignment="1">
      <alignment horizontal="left" vertical="center" indent="1"/>
    </xf>
    <xf numFmtId="165" fontId="6" fillId="0" borderId="4" xfId="3" applyNumberFormat="1" applyFont="1" applyBorder="1"/>
    <xf numFmtId="0" fontId="2" fillId="2" borderId="0" xfId="0" applyFont="1" applyFill="1" applyAlignment="1">
      <alignment vertical="center"/>
    </xf>
    <xf numFmtId="165" fontId="6" fillId="0" borderId="5" xfId="3" applyNumberFormat="1" applyFont="1" applyBorder="1"/>
    <xf numFmtId="0" fontId="2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 indent="3"/>
    </xf>
    <xf numFmtId="0" fontId="2" fillId="0" borderId="0" xfId="0" applyFont="1" applyFill="1" applyBorder="1" applyAlignment="1">
      <alignment vertical="center"/>
    </xf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6" fillId="0" borderId="0" xfId="0" applyFont="1"/>
    <xf numFmtId="165" fontId="0" fillId="0" borderId="0" xfId="7" applyNumberFormat="1" applyFont="1"/>
    <xf numFmtId="165" fontId="0" fillId="0" borderId="3" xfId="0" applyNumberFormat="1" applyBorder="1"/>
    <xf numFmtId="165" fontId="0" fillId="0" borderId="3" xfId="7" applyNumberFormat="1" applyFont="1" applyBorder="1"/>
    <xf numFmtId="165" fontId="0" fillId="0" borderId="4" xfId="7" applyNumberFormat="1" applyFont="1" applyBorder="1"/>
    <xf numFmtId="43" fontId="0" fillId="0" borderId="3" xfId="0" applyNumberForma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3"/>
    </xf>
    <xf numFmtId="168" fontId="0" fillId="0" borderId="0" xfId="0" applyNumberFormat="1"/>
    <xf numFmtId="168" fontId="0" fillId="0" borderId="1" xfId="0" applyNumberFormat="1" applyBorder="1"/>
  </cellXfs>
  <cellStyles count="15">
    <cellStyle name="Millares" xfId="1" builtinId="3"/>
    <cellStyle name="Millares 2" xfId="7"/>
    <cellStyle name="Millares 3" xfId="9"/>
    <cellStyle name="Millares 4" xfId="13"/>
    <cellStyle name="Millares 5" xfId="4"/>
    <cellStyle name="Millares 6" xfId="3"/>
    <cellStyle name="Moneda 2" xfId="6"/>
    <cellStyle name="Moneda 2 2" xfId="14"/>
    <cellStyle name="Moneda 3" xfId="8"/>
    <cellStyle name="Moneda 4" xfId="5"/>
    <cellStyle name="Normal" xfId="0" builtinId="0"/>
    <cellStyle name="Normal 2" xfId="10"/>
    <cellStyle name="Normal 41" xfId="11"/>
    <cellStyle name="Normal 5" xfId="12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43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99465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792480</xdr:colOff>
      <xdr:row>42</xdr:row>
      <xdr:rowOff>174625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5463540" y="795464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44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69747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2316480</xdr:colOff>
      <xdr:row>44</xdr:row>
      <xdr:rowOff>6985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421380" y="767270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opLeftCell="A12" workbookViewId="0">
      <selection activeCell="D35" sqref="D35"/>
    </sheetView>
  </sheetViews>
  <sheetFormatPr baseColWidth="10" defaultRowHeight="14.4" x14ac:dyDescent="0.3"/>
  <cols>
    <col min="1" max="1" width="11.5546875" style="10"/>
    <col min="2" max="2" width="58.88671875" bestFit="1" customWidth="1"/>
    <col min="3" max="3" width="4.6640625" bestFit="1" customWidth="1"/>
  </cols>
  <sheetData>
    <row r="1" spans="2:10" s="10" customFormat="1" x14ac:dyDescent="0.3">
      <c r="B1" s="43" t="s">
        <v>0</v>
      </c>
      <c r="C1" s="43"/>
      <c r="D1" s="43"/>
      <c r="E1" s="29"/>
      <c r="F1" s="29"/>
      <c r="G1" s="29"/>
      <c r="H1" s="29"/>
      <c r="I1" s="29"/>
      <c r="J1" s="1"/>
    </row>
    <row r="2" spans="2:10" s="10" customFormat="1" x14ac:dyDescent="0.3">
      <c r="B2" s="44" t="s">
        <v>1</v>
      </c>
      <c r="C2" s="44"/>
      <c r="D2" s="44"/>
      <c r="E2" s="29"/>
      <c r="F2" s="29"/>
      <c r="G2" s="29"/>
      <c r="H2" s="29"/>
      <c r="I2" s="29"/>
      <c r="J2" s="1"/>
    </row>
    <row r="3" spans="2:10" s="10" customFormat="1" x14ac:dyDescent="0.3">
      <c r="B3" s="43" t="s">
        <v>53</v>
      </c>
      <c r="C3" s="43"/>
      <c r="D3" s="43"/>
      <c r="E3" s="29"/>
      <c r="F3" s="29"/>
      <c r="G3" s="29"/>
      <c r="H3" s="29"/>
      <c r="I3" s="29"/>
      <c r="J3" s="1"/>
    </row>
    <row r="4" spans="2:10" s="10" customFormat="1" x14ac:dyDescent="0.3">
      <c r="B4" s="43" t="s">
        <v>2</v>
      </c>
      <c r="C4" s="43"/>
      <c r="D4" s="43"/>
      <c r="E4" s="29"/>
      <c r="F4" s="29"/>
      <c r="G4" s="29"/>
      <c r="H4" s="29"/>
      <c r="I4" s="29"/>
      <c r="J4" s="29"/>
    </row>
    <row r="5" spans="2:10" s="10" customFormat="1" x14ac:dyDescent="0.3"/>
    <row r="6" spans="2:10" s="10" customFormat="1" x14ac:dyDescent="0.3"/>
    <row r="7" spans="2:10" ht="18" x14ac:dyDescent="0.3">
      <c r="B7" s="12" t="s">
        <v>3</v>
      </c>
      <c r="C7" s="10"/>
      <c r="D7" s="10"/>
    </row>
    <row r="8" spans="2:10" x14ac:dyDescent="0.3">
      <c r="B8" s="22" t="s">
        <v>4</v>
      </c>
      <c r="C8" s="11" t="s">
        <v>6</v>
      </c>
      <c r="D8" s="13">
        <f>SUM(D9:D12)</f>
        <v>55764.36</v>
      </c>
    </row>
    <row r="9" spans="2:10" x14ac:dyDescent="0.3">
      <c r="B9" s="14" t="s">
        <v>5</v>
      </c>
      <c r="C9" s="11"/>
      <c r="D9" s="16">
        <v>10345.299999999999</v>
      </c>
    </row>
    <row r="10" spans="2:10" x14ac:dyDescent="0.3">
      <c r="B10" s="14" t="s">
        <v>7</v>
      </c>
      <c r="C10" s="11"/>
      <c r="D10" s="16">
        <v>0</v>
      </c>
    </row>
    <row r="11" spans="2:10" x14ac:dyDescent="0.3">
      <c r="B11" s="14" t="s">
        <v>8</v>
      </c>
      <c r="C11" s="11"/>
      <c r="D11" s="16">
        <v>2123.17</v>
      </c>
    </row>
    <row r="12" spans="2:10" x14ac:dyDescent="0.3">
      <c r="B12" s="17" t="s">
        <v>9</v>
      </c>
      <c r="C12" s="18"/>
      <c r="D12" s="16">
        <v>43295.89</v>
      </c>
    </row>
    <row r="13" spans="2:10" x14ac:dyDescent="0.3">
      <c r="B13" s="18"/>
      <c r="C13" s="18"/>
      <c r="D13" s="16"/>
    </row>
    <row r="14" spans="2:10" x14ac:dyDescent="0.3">
      <c r="B14" s="22" t="s">
        <v>10</v>
      </c>
      <c r="C14" s="11"/>
      <c r="D14" s="19">
        <f>+D15+D16</f>
        <v>5141.7800000000007</v>
      </c>
    </row>
    <row r="15" spans="2:10" x14ac:dyDescent="0.3">
      <c r="B15" s="14" t="s">
        <v>11</v>
      </c>
      <c r="C15" s="11"/>
      <c r="D15" s="27">
        <v>1264.95</v>
      </c>
    </row>
    <row r="16" spans="2:10" x14ac:dyDescent="0.3">
      <c r="B16" s="14" t="s">
        <v>12</v>
      </c>
      <c r="C16" s="11"/>
      <c r="D16" s="26">
        <v>3876.8300000000004</v>
      </c>
    </row>
    <row r="17" spans="2:4" x14ac:dyDescent="0.3">
      <c r="B17" s="11"/>
      <c r="C17" s="11"/>
      <c r="D17" s="16"/>
    </row>
    <row r="18" spans="2:4" x14ac:dyDescent="0.3">
      <c r="B18" s="22" t="s">
        <v>13</v>
      </c>
      <c r="C18" s="11"/>
      <c r="D18" s="16"/>
    </row>
    <row r="19" spans="2:4" x14ac:dyDescent="0.3">
      <c r="B19" s="20" t="s">
        <v>14</v>
      </c>
      <c r="C19" s="11"/>
      <c r="D19" s="16">
        <v>337.9</v>
      </c>
    </row>
    <row r="20" spans="2:4" ht="15" thickBot="1" x14ac:dyDescent="0.35">
      <c r="B20" s="24" t="s">
        <v>15</v>
      </c>
      <c r="C20" s="11" t="s">
        <v>6</v>
      </c>
      <c r="D20" s="21">
        <f>+D19+D8+D14</f>
        <v>61244.04</v>
      </c>
    </row>
    <row r="21" spans="2:4" ht="15" thickTop="1" x14ac:dyDescent="0.3">
      <c r="B21" s="22"/>
      <c r="C21" s="22"/>
      <c r="D21" s="16"/>
    </row>
    <row r="22" spans="2:4" ht="18" x14ac:dyDescent="0.3">
      <c r="B22" s="12" t="s">
        <v>16</v>
      </c>
      <c r="C22" s="11"/>
      <c r="D22" s="16"/>
    </row>
    <row r="23" spans="2:4" x14ac:dyDescent="0.3">
      <c r="B23" s="22" t="s">
        <v>17</v>
      </c>
      <c r="C23" s="11" t="s">
        <v>52</v>
      </c>
      <c r="D23" s="13">
        <f>+D24+D25</f>
        <v>50440.92</v>
      </c>
    </row>
    <row r="24" spans="2:4" x14ac:dyDescent="0.3">
      <c r="B24" s="14" t="s">
        <v>18</v>
      </c>
      <c r="C24" s="15"/>
      <c r="D24" s="16">
        <v>50056.25</v>
      </c>
    </row>
    <row r="25" spans="2:4" x14ac:dyDescent="0.3">
      <c r="B25" s="14" t="s">
        <v>19</v>
      </c>
      <c r="C25" s="11"/>
      <c r="D25" s="16">
        <v>384.67</v>
      </c>
    </row>
    <row r="26" spans="2:4" x14ac:dyDescent="0.3">
      <c r="B26" s="11"/>
      <c r="C26" s="11"/>
      <c r="D26" s="16"/>
    </row>
    <row r="27" spans="2:4" x14ac:dyDescent="0.3">
      <c r="B27" s="22" t="s">
        <v>20</v>
      </c>
      <c r="C27" s="11"/>
      <c r="D27" s="19">
        <f>SUM(D28:D30)</f>
        <v>1577.81</v>
      </c>
    </row>
    <row r="28" spans="2:4" x14ac:dyDescent="0.3">
      <c r="B28" s="14" t="s">
        <v>21</v>
      </c>
      <c r="C28" s="11"/>
      <c r="D28" s="16">
        <v>1156.03</v>
      </c>
    </row>
    <row r="29" spans="2:4" x14ac:dyDescent="0.3">
      <c r="B29" s="14" t="s">
        <v>22</v>
      </c>
      <c r="C29" s="11"/>
      <c r="D29" s="16">
        <v>62.5</v>
      </c>
    </row>
    <row r="30" spans="2:4" x14ac:dyDescent="0.3">
      <c r="B30" s="14" t="s">
        <v>19</v>
      </c>
      <c r="C30" s="11"/>
      <c r="D30" s="16">
        <v>359.28</v>
      </c>
    </row>
    <row r="31" spans="2:4" ht="15" thickBot="1" x14ac:dyDescent="0.35">
      <c r="B31" s="28" t="s">
        <v>23</v>
      </c>
      <c r="C31" s="22"/>
      <c r="D31" s="23">
        <f>+D23+D27</f>
        <v>52018.729999999996</v>
      </c>
    </row>
    <row r="32" spans="2:4" x14ac:dyDescent="0.3">
      <c r="B32" s="22"/>
      <c r="C32" s="11"/>
      <c r="D32" s="16"/>
    </row>
    <row r="33" spans="1:6" x14ac:dyDescent="0.3">
      <c r="B33" s="22" t="s">
        <v>24</v>
      </c>
      <c r="C33" s="11"/>
      <c r="D33" s="16"/>
    </row>
    <row r="34" spans="1:6" x14ac:dyDescent="0.3">
      <c r="B34" s="14" t="s">
        <v>25</v>
      </c>
      <c r="C34" s="11"/>
      <c r="D34" s="16">
        <v>6844.51</v>
      </c>
    </row>
    <row r="35" spans="1:6" x14ac:dyDescent="0.3">
      <c r="B35" s="20" t="s">
        <v>26</v>
      </c>
      <c r="C35" s="18"/>
      <c r="D35" s="16">
        <v>2380.8000000000029</v>
      </c>
    </row>
    <row r="36" spans="1:6" x14ac:dyDescent="0.3">
      <c r="B36" s="24" t="s">
        <v>27</v>
      </c>
      <c r="C36" s="22"/>
      <c r="D36" s="19">
        <f>+D34+D35</f>
        <v>9225.3100000000031</v>
      </c>
    </row>
    <row r="37" spans="1:6" ht="15" thickBot="1" x14ac:dyDescent="0.35">
      <c r="B37" s="24" t="s">
        <v>28</v>
      </c>
      <c r="C37" s="11" t="s">
        <v>6</v>
      </c>
      <c r="D37" s="21">
        <f>+D31+D36</f>
        <v>61244.04</v>
      </c>
    </row>
    <row r="38" spans="1:6" ht="15" thickTop="1" x14ac:dyDescent="0.3">
      <c r="B38" s="24"/>
      <c r="C38" s="11"/>
      <c r="D38" s="16"/>
    </row>
    <row r="39" spans="1:6" ht="15" thickBot="1" x14ac:dyDescent="0.35">
      <c r="B39" s="25"/>
      <c r="C39" s="25"/>
      <c r="D39" s="25"/>
    </row>
    <row r="41" spans="1:6" s="10" customFormat="1" x14ac:dyDescent="0.3">
      <c r="A41" s="3" t="s">
        <v>29</v>
      </c>
      <c r="C41" s="2"/>
      <c r="F41" s="4"/>
    </row>
    <row r="42" spans="1:6" s="10" customFormat="1" ht="11.4" customHeight="1" x14ac:dyDescent="0.3">
      <c r="B42" s="6"/>
      <c r="C42" s="6"/>
    </row>
    <row r="43" spans="1:6" s="10" customFormat="1" x14ac:dyDescent="0.3">
      <c r="B43" s="6"/>
      <c r="C43" s="6"/>
    </row>
    <row r="44" spans="1:6" s="10" customFormat="1" x14ac:dyDescent="0.3">
      <c r="B44" s="6"/>
      <c r="C44" s="6"/>
    </row>
    <row r="45" spans="1:6" s="10" customFormat="1" x14ac:dyDescent="0.3">
      <c r="B45" s="6"/>
      <c r="C45" s="6"/>
    </row>
    <row r="46" spans="1:6" s="10" customFormat="1" x14ac:dyDescent="0.3">
      <c r="B46" s="6"/>
    </row>
    <row r="47" spans="1:6" s="10" customFormat="1" x14ac:dyDescent="0.3"/>
    <row r="48" spans="1:6" s="10" customFormat="1" x14ac:dyDescent="0.3"/>
  </sheetData>
  <mergeCells count="4">
    <mergeCell ref="B4:D4"/>
    <mergeCell ref="B3:D3"/>
    <mergeCell ref="B2:D2"/>
    <mergeCell ref="B1:D1"/>
  </mergeCell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topLeftCell="A14" workbookViewId="0">
      <selection activeCell="E36" sqref="E36"/>
    </sheetView>
  </sheetViews>
  <sheetFormatPr baseColWidth="10" defaultRowHeight="14.4" x14ac:dyDescent="0.3"/>
  <cols>
    <col min="1" max="1" width="35.44140625" bestFit="1" customWidth="1"/>
  </cols>
  <sheetData>
    <row r="1" spans="1:5" s="30" customFormat="1" x14ac:dyDescent="0.3">
      <c r="A1" s="43" t="s">
        <v>0</v>
      </c>
      <c r="B1" s="43"/>
      <c r="C1" s="43"/>
      <c r="D1" s="43"/>
      <c r="E1" s="43"/>
    </row>
    <row r="2" spans="1:5" s="30" customFormat="1" x14ac:dyDescent="0.3">
      <c r="A2" s="43" t="s">
        <v>30</v>
      </c>
      <c r="B2" s="43"/>
      <c r="C2" s="43"/>
      <c r="D2" s="43"/>
      <c r="E2" s="43"/>
    </row>
    <row r="3" spans="1:5" s="30" customFormat="1" x14ac:dyDescent="0.3">
      <c r="A3" s="43" t="s">
        <v>54</v>
      </c>
      <c r="B3" s="43"/>
      <c r="C3" s="43"/>
      <c r="D3" s="43"/>
      <c r="E3" s="43"/>
    </row>
    <row r="4" spans="1:5" s="30" customFormat="1" x14ac:dyDescent="0.3">
      <c r="A4" s="43" t="s">
        <v>2</v>
      </c>
      <c r="B4" s="43"/>
      <c r="C4" s="43"/>
      <c r="D4" s="43"/>
      <c r="E4" s="43"/>
    </row>
    <row r="5" spans="1:5" s="30" customFormat="1" x14ac:dyDescent="0.3"/>
    <row r="6" spans="1:5" s="30" customFormat="1" x14ac:dyDescent="0.3"/>
    <row r="7" spans="1:5" s="30" customFormat="1" x14ac:dyDescent="0.3"/>
    <row r="8" spans="1:5" x14ac:dyDescent="0.3">
      <c r="A8" s="31"/>
      <c r="B8" s="31"/>
      <c r="C8" s="32"/>
      <c r="D8" s="31"/>
      <c r="E8" s="33"/>
    </row>
    <row r="9" spans="1:5" x14ac:dyDescent="0.3">
      <c r="A9" s="45" t="s">
        <v>31</v>
      </c>
      <c r="B9" s="45"/>
      <c r="C9" s="45"/>
      <c r="D9" s="34"/>
      <c r="E9" s="30"/>
    </row>
    <row r="10" spans="1:5" x14ac:dyDescent="0.3">
      <c r="A10" s="31" t="s">
        <v>32</v>
      </c>
      <c r="B10" s="31"/>
      <c r="C10" s="34"/>
      <c r="D10" s="31" t="s">
        <v>6</v>
      </c>
      <c r="E10" s="38">
        <v>1718.8</v>
      </c>
    </row>
    <row r="11" spans="1:5" x14ac:dyDescent="0.3">
      <c r="A11" s="31" t="s">
        <v>33</v>
      </c>
      <c r="B11" s="31"/>
      <c r="C11" s="34"/>
      <c r="D11" s="35"/>
      <c r="E11" s="38">
        <v>360.33</v>
      </c>
    </row>
    <row r="12" spans="1:5" x14ac:dyDescent="0.3">
      <c r="A12" s="31" t="s">
        <v>34</v>
      </c>
      <c r="B12" s="31"/>
      <c r="C12" s="34"/>
      <c r="D12" s="35"/>
      <c r="E12" s="38">
        <v>73.25</v>
      </c>
    </row>
    <row r="13" spans="1:5" x14ac:dyDescent="0.3">
      <c r="A13" s="31" t="s">
        <v>35</v>
      </c>
      <c r="B13" s="31"/>
      <c r="C13" s="34"/>
      <c r="D13" s="35"/>
      <c r="E13" s="38">
        <v>460.6</v>
      </c>
    </row>
    <row r="14" spans="1:5" x14ac:dyDescent="0.3">
      <c r="A14" s="31" t="s">
        <v>36</v>
      </c>
      <c r="B14" s="31"/>
      <c r="C14" s="34"/>
      <c r="D14" s="35"/>
      <c r="E14" s="38">
        <v>66.819999999999993</v>
      </c>
    </row>
    <row r="15" spans="1:5" x14ac:dyDescent="0.3">
      <c r="A15" s="31" t="s">
        <v>37</v>
      </c>
      <c r="B15" s="31"/>
      <c r="C15" s="34"/>
      <c r="D15" s="35"/>
      <c r="E15" s="38">
        <v>30.95</v>
      </c>
    </row>
    <row r="16" spans="1:5" x14ac:dyDescent="0.3">
      <c r="A16" s="31"/>
      <c r="B16" s="31"/>
      <c r="C16" s="34"/>
      <c r="D16" s="35"/>
      <c r="E16" s="39">
        <f>SUM(E10:E15)</f>
        <v>2710.75</v>
      </c>
    </row>
    <row r="17" spans="1:5" x14ac:dyDescent="0.3">
      <c r="A17" s="45" t="s">
        <v>38</v>
      </c>
      <c r="B17" s="45"/>
      <c r="C17" s="45"/>
      <c r="D17" s="35"/>
      <c r="E17" s="30"/>
    </row>
    <row r="18" spans="1:5" x14ac:dyDescent="0.3">
      <c r="A18" s="31" t="s">
        <v>39</v>
      </c>
      <c r="B18" s="31"/>
      <c r="C18" s="34"/>
      <c r="D18" s="35"/>
      <c r="E18" s="50">
        <v>841.73</v>
      </c>
    </row>
    <row r="19" spans="1:5" x14ac:dyDescent="0.3">
      <c r="A19" s="31" t="s">
        <v>37</v>
      </c>
      <c r="B19" s="31"/>
      <c r="C19" s="34"/>
      <c r="D19" s="35"/>
      <c r="E19" s="51">
        <v>28.16</v>
      </c>
    </row>
    <row r="20" spans="1:5" x14ac:dyDescent="0.3">
      <c r="A20" s="31"/>
      <c r="B20" s="31"/>
      <c r="C20" s="34"/>
      <c r="D20" s="35"/>
      <c r="E20" s="50">
        <f>+E18+E19</f>
        <v>869.89</v>
      </c>
    </row>
    <row r="21" spans="1:5" x14ac:dyDescent="0.3">
      <c r="A21" s="31"/>
      <c r="B21" s="31"/>
      <c r="C21" s="34"/>
      <c r="D21" s="35"/>
      <c r="E21" s="30"/>
    </row>
    <row r="22" spans="1:5" x14ac:dyDescent="0.3">
      <c r="A22" s="48" t="s">
        <v>40</v>
      </c>
      <c r="B22" s="48"/>
      <c r="C22" s="48"/>
      <c r="D22" s="35"/>
      <c r="E22" s="30">
        <v>160.47999999999999</v>
      </c>
    </row>
    <row r="23" spans="1:5" x14ac:dyDescent="0.3">
      <c r="A23" s="45" t="s">
        <v>41</v>
      </c>
      <c r="B23" s="45"/>
      <c r="C23" s="45"/>
      <c r="D23" s="34"/>
      <c r="E23" s="42">
        <f>+E16-E20-E22</f>
        <v>1680.38</v>
      </c>
    </row>
    <row r="24" spans="1:5" x14ac:dyDescent="0.3">
      <c r="A24" s="32"/>
      <c r="B24" s="32"/>
      <c r="C24" s="34"/>
      <c r="D24" s="34"/>
      <c r="E24" s="30"/>
    </row>
    <row r="25" spans="1:5" x14ac:dyDescent="0.3">
      <c r="A25" s="45" t="s">
        <v>42</v>
      </c>
      <c r="B25" s="45"/>
      <c r="C25" s="45"/>
      <c r="D25" s="35"/>
      <c r="E25" s="30"/>
    </row>
    <row r="26" spans="1:5" x14ac:dyDescent="0.3">
      <c r="A26" s="31" t="s">
        <v>43</v>
      </c>
      <c r="B26" s="31"/>
      <c r="C26" s="34"/>
      <c r="D26" s="35"/>
      <c r="E26" s="38">
        <v>513.34</v>
      </c>
    </row>
    <row r="27" spans="1:5" x14ac:dyDescent="0.3">
      <c r="A27" s="31" t="s">
        <v>44</v>
      </c>
      <c r="B27" s="31"/>
      <c r="C27" s="34"/>
      <c r="D27" s="35"/>
      <c r="E27" s="38">
        <v>341.42</v>
      </c>
    </row>
    <row r="28" spans="1:5" x14ac:dyDescent="0.3">
      <c r="A28" s="31" t="s">
        <v>45</v>
      </c>
      <c r="B28" s="31"/>
      <c r="C28" s="34"/>
      <c r="D28" s="35"/>
      <c r="E28" s="38">
        <v>96.35</v>
      </c>
    </row>
    <row r="29" spans="1:5" x14ac:dyDescent="0.3">
      <c r="A29" s="36" t="s">
        <v>46</v>
      </c>
      <c r="B29" s="36"/>
      <c r="C29" s="34"/>
      <c r="D29" s="35"/>
      <c r="E29" s="40">
        <f>+E26+E27+E28</f>
        <v>951.11</v>
      </c>
    </row>
    <row r="30" spans="1:5" x14ac:dyDescent="0.3">
      <c r="A30" s="49" t="s">
        <v>47</v>
      </c>
      <c r="B30" s="49"/>
      <c r="C30" s="49"/>
      <c r="D30" s="34"/>
      <c r="E30" s="40">
        <f>+E23-E29</f>
        <v>729.2700000000001</v>
      </c>
    </row>
    <row r="31" spans="1:5" x14ac:dyDescent="0.3">
      <c r="A31" s="31"/>
      <c r="B31" s="31"/>
      <c r="C31" s="34"/>
      <c r="D31" s="35"/>
      <c r="E31" s="38"/>
    </row>
    <row r="32" spans="1:5" x14ac:dyDescent="0.3">
      <c r="A32" s="31" t="s">
        <v>48</v>
      </c>
      <c r="B32" s="31"/>
      <c r="C32" s="34"/>
      <c r="D32" s="35"/>
      <c r="E32" s="38">
        <v>-0.34</v>
      </c>
    </row>
    <row r="33" spans="1:6" x14ac:dyDescent="0.3">
      <c r="A33" s="31"/>
      <c r="B33" s="31"/>
      <c r="C33" s="34"/>
      <c r="D33" s="35"/>
      <c r="E33" s="38"/>
    </row>
    <row r="34" spans="1:6" x14ac:dyDescent="0.3">
      <c r="A34" s="45" t="s">
        <v>49</v>
      </c>
      <c r="B34" s="45"/>
      <c r="C34" s="45"/>
      <c r="D34" s="34"/>
      <c r="E34" s="40">
        <f>+E30+E32</f>
        <v>728.93000000000006</v>
      </c>
    </row>
    <row r="35" spans="1:6" x14ac:dyDescent="0.3">
      <c r="A35" s="46" t="s">
        <v>50</v>
      </c>
      <c r="B35" s="46"/>
      <c r="C35" s="46"/>
      <c r="D35" s="35"/>
      <c r="E35" s="40">
        <v>125.42</v>
      </c>
    </row>
    <row r="36" spans="1:6" ht="15" thickBot="1" x14ac:dyDescent="0.35">
      <c r="A36" s="47" t="s">
        <v>51</v>
      </c>
      <c r="B36" s="47"/>
      <c r="C36" s="47"/>
      <c r="D36" s="32"/>
      <c r="E36" s="41">
        <f>+E34-E35</f>
        <v>603.5100000000001</v>
      </c>
    </row>
    <row r="37" spans="1:6" ht="15" thickTop="1" x14ac:dyDescent="0.3">
      <c r="A37" s="30"/>
      <c r="B37" s="30"/>
      <c r="C37" s="37"/>
      <c r="D37" s="30"/>
      <c r="E37" s="30"/>
    </row>
    <row r="39" spans="1:6" s="30" customFormat="1" ht="15" thickBot="1" x14ac:dyDescent="0.35">
      <c r="A39" s="7"/>
      <c r="B39" s="8"/>
      <c r="C39" s="8"/>
      <c r="D39" s="7"/>
      <c r="E39" s="9"/>
    </row>
    <row r="40" spans="1:6" s="30" customFormat="1" x14ac:dyDescent="0.3">
      <c r="B40" s="6"/>
      <c r="C40" s="6"/>
      <c r="E40" s="5"/>
    </row>
    <row r="41" spans="1:6" s="30" customFormat="1" x14ac:dyDescent="0.3"/>
    <row r="42" spans="1:6" s="30" customFormat="1" x14ac:dyDescent="0.3">
      <c r="A42" s="3" t="s">
        <v>29</v>
      </c>
      <c r="C42" s="2"/>
      <c r="F42" s="4"/>
    </row>
    <row r="43" spans="1:6" s="30" customFormat="1" ht="11.4" customHeight="1" x14ac:dyDescent="0.3">
      <c r="B43" s="6"/>
      <c r="C43" s="6"/>
    </row>
    <row r="44" spans="1:6" s="30" customFormat="1" x14ac:dyDescent="0.3">
      <c r="B44" s="6"/>
      <c r="C44" s="6"/>
    </row>
    <row r="45" spans="1:6" s="30" customFormat="1" x14ac:dyDescent="0.3">
      <c r="B45" s="6"/>
      <c r="C45" s="6"/>
    </row>
    <row r="46" spans="1:6" s="30" customFormat="1" x14ac:dyDescent="0.3">
      <c r="B46" s="6"/>
      <c r="C46" s="6"/>
    </row>
    <row r="47" spans="1:6" s="30" customFormat="1" x14ac:dyDescent="0.3">
      <c r="B47" s="6"/>
    </row>
    <row r="48" spans="1:6" s="30" customFormat="1" x14ac:dyDescent="0.3"/>
  </sheetData>
  <mergeCells count="13">
    <mergeCell ref="A35:C35"/>
    <mergeCell ref="A36:C36"/>
    <mergeCell ref="A9:C9"/>
    <mergeCell ref="A17:C17"/>
    <mergeCell ref="A22:C22"/>
    <mergeCell ref="A23:C23"/>
    <mergeCell ref="A25:C25"/>
    <mergeCell ref="A30:C30"/>
    <mergeCell ref="A1:E1"/>
    <mergeCell ref="A2:E2"/>
    <mergeCell ref="A3:E3"/>
    <mergeCell ref="A4:E4"/>
    <mergeCell ref="A34:C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</vt:lpstr>
      <vt:lpstr>ER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2023-04-30T12:46:03Z</cp:lastPrinted>
  <dcterms:created xsi:type="dcterms:W3CDTF">2023-04-30T12:32:14Z</dcterms:created>
  <dcterms:modified xsi:type="dcterms:W3CDTF">2023-08-30T04:40:22Z</dcterms:modified>
</cp:coreProperties>
</file>