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olorado\Desktop\EF Julio\"/>
    </mc:Choice>
  </mc:AlternateContent>
  <xr:revisionPtr revIDLastSave="0" documentId="13_ncr:1_{A8946D2B-D41F-4193-A914-9706B069F8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6" r:id="rId1"/>
    <sheet name="Estado de Resultados acumulado" sheetId="8" r:id="rId2"/>
  </sheets>
  <definedNames>
    <definedName name="_xlnm.Print_Area" localSheetId="0">'Balance General'!$B$1:$C$58</definedName>
    <definedName name="_xlnm.Print_Area" localSheetId="1">'Estado de Resultados acumulado'!$B$1:$C$52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8" l="1"/>
  <c r="C15" i="8"/>
  <c r="C18" i="8" l="1"/>
  <c r="C23" i="8" l="1"/>
  <c r="C26" i="8" l="1"/>
  <c r="C30" i="8" s="1"/>
  <c r="C35" i="8" s="1"/>
  <c r="C31" i="8" s="1"/>
</calcChain>
</file>

<file path=xl/sharedStrings.xml><?xml version="1.0" encoding="utf-8"?>
<sst xmlns="http://schemas.openxmlformats.org/spreadsheetml/2006/main" count="76" uniqueCount="65">
  <si>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</si>
  <si>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</si>
  <si>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</si>
  <si>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</si>
  <si>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</si>
  <si>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</si>
  <si>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</si>
  <si>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</si>
  <si>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</si>
  <si>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</si>
  <si>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</si>
  <si>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</si>
  <si>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</si>
  <si>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</si>
  <si>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</si>
  <si>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</si>
  <si>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</si>
  <si>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RESULTADOS DE OPERACIÓN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</si>
  <si>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</si>
  <si>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</si>
  <si>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</si>
  <si>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</si>
  <si>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</si>
  <si>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</si>
  <si>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</si>
  <si>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</si>
  <si>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</si>
  <si>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</si>
  <si>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 xml:space="preserve">Balance General 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</si>
  <si>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</si>
  <si>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</si>
  <si>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</si>
  <si>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</si>
  <si>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</si>
  <si>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</si>
  <si>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</si>
  <si>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</si>
  <si>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</si>
  <si>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</si>
  <si>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>Prestamos de Largo Plazo</t>
  </si>
  <si>
    <t>Depósitos en Garantía Recibidos a Largo Plazo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</si>
  <si>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</si>
  <si>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</si>
  <si>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</si>
  <si>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 xml:space="preserve"> Otros Gastos</t>
  </si>
  <si>
    <t xml:space="preserve">                Representante Legal</t>
  </si>
  <si>
    <t xml:space="preserve"> Ganancias por Título Participación Básicas (expresada en moneda (US$) dólares de los Estados Unidos de America por cuota):   +</t>
  </si>
  <si>
    <t>Ganancias por cambios en el Valor razonable de Propiedades de Inversión</t>
  </si>
  <si>
    <t>Resultados por aplicar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</si>
  <si>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</si>
  <si>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</si>
  <si>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</si>
  <si>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</si>
  <si>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</si>
  <si>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</si>
  <si>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</si>
  <si>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</si>
  <si>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</si>
  <si>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</si>
  <si>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</si>
  <si>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</si>
  <si>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</si>
  <si>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KPMG, S.A</t>
  </si>
  <si>
    <t>Auditores Externos Reg #422</t>
  </si>
  <si>
    <t>Para el periodo terminado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</si>
</sst>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2" applyFont="1"/>
    <xf numFmtId="0" fontId="7" fillId="0" borderId="0" xfId="0" applyFont="1"/>
    <xf numFmtId="2" fontId="6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165" fontId="4" fillId="0" borderId="0" xfId="1" applyFont="1" applyAlignment="1">
      <alignment horizontal="left"/>
    </xf>
    <xf numFmtId="165" fontId="5" fillId="0" borderId="0" xfId="1" applyFont="1" applyAlignment="1">
      <alignment wrapText="1"/>
    </xf>
    <xf numFmtId="0" fontId="5" fillId="2" borderId="0" xfId="0" applyFont="1" applyFill="1"/>
    <xf numFmtId="165" fontId="5" fillId="0" borderId="3" xfId="1" applyFont="1" applyBorder="1"/>
    <xf numFmtId="165" fontId="5" fillId="0" borderId="0" xfId="1" applyFont="1" applyFill="1" applyBorder="1"/>
    <xf numFmtId="165" fontId="4" fillId="0" borderId="0" xfId="1" applyFont="1" applyAlignment="1">
      <alignment horizontal="right"/>
    </xf>
    <xf numFmtId="165" fontId="4" fillId="0" borderId="2" xfId="1" applyFont="1" applyFill="1" applyBorder="1"/>
    <xf numFmtId="165" fontId="4" fillId="0" borderId="2" xfId="1" applyFont="1" applyBorder="1"/>
    <xf numFmtId="165" fontId="4" fillId="0" borderId="0" xfId="1" applyFont="1" applyBorder="1"/>
    <xf numFmtId="165" fontId="4" fillId="0" borderId="1" xfId="1" applyFont="1" applyBorder="1"/>
    <xf numFmtId="165" fontId="5" fillId="0" borderId="0" xfId="1" applyFont="1" applyBorder="1"/>
    <xf numFmtId="165" fontId="9" fillId="0" borderId="0" xfId="1" applyFont="1" applyFill="1" applyAlignment="1">
      <alignment wrapText="1"/>
    </xf>
    <xf numFmtId="165" fontId="5" fillId="0" borderId="0" xfId="1" applyFont="1" applyAlignment="1">
      <alignment horizontal="center"/>
    </xf>
    <xf numFmtId="165" fontId="5" fillId="0" borderId="3" xfId="1" applyFont="1" applyBorder="1" applyAlignment="1">
      <alignment horizontal="center"/>
    </xf>
    <xf numFmtId="165" fontId="5" fillId="0" borderId="0" xfId="1" applyFont="1" applyBorder="1" applyAlignment="1">
      <alignment horizontal="center"/>
    </xf>
    <xf numFmtId="165" fontId="6" fillId="0" borderId="0" xfId="1" applyFont="1" applyAlignment="1">
      <alignment horizontal="center"/>
    </xf>
    <xf numFmtId="165" fontId="7" fillId="0" borderId="0" xfId="1" applyFont="1" applyBorder="1"/>
    <xf numFmtId="165" fontId="7" fillId="0" borderId="0" xfId="1" applyFont="1" applyFill="1" applyBorder="1"/>
    <xf numFmtId="165" fontId="5" fillId="0" borderId="0" xfId="1" applyFont="1" applyBorder="1" applyAlignment="1">
      <alignment horizontal="right"/>
    </xf>
    <xf numFmtId="14" fontId="4" fillId="0" borderId="4" xfId="0" applyNumberFormat="1" applyFont="1" applyBorder="1" applyAlignment="1">
      <alignment horizontal="center"/>
    </xf>
    <xf numFmtId="165" fontId="4" fillId="0" borderId="0" xfId="1" applyFont="1" applyFill="1" applyAlignment="1">
      <alignment horizontal="right"/>
    </xf>
    <xf numFmtId="165" fontId="5" fillId="2" borderId="0" xfId="1" applyFont="1" applyFill="1" applyBorder="1" applyAlignment="1">
      <alignment horizontal="center"/>
    </xf>
    <xf numFmtId="0" fontId="8" fillId="0" borderId="0" xfId="0" applyFont="1"/>
    <xf numFmtId="14" fontId="10" fillId="0" borderId="4" xfId="1" applyNumberFormat="1" applyFont="1" applyBorder="1" applyAlignment="1">
      <alignment horizontal="center"/>
    </xf>
    <xf numFmtId="0" fontId="10" fillId="0" borderId="0" xfId="0" applyFont="1"/>
    <xf numFmtId="165" fontId="11" fillId="0" borderId="0" xfId="1" applyFont="1" applyAlignment="1">
      <alignment horizontal="center"/>
    </xf>
    <xf numFmtId="165" fontId="10" fillId="0" borderId="0" xfId="1" applyFont="1" applyAlignment="1">
      <alignment horizontal="right"/>
    </xf>
    <xf numFmtId="165" fontId="8" fillId="0" borderId="0" xfId="1" applyFont="1" applyFill="1" applyAlignment="1">
      <alignment horizontal="center"/>
    </xf>
    <xf numFmtId="165" fontId="8" fillId="0" borderId="0" xfId="1" applyFont="1" applyFill="1" applyBorder="1" applyAlignment="1">
      <alignment horizontal="center"/>
    </xf>
    <xf numFmtId="165" fontId="10" fillId="0" borderId="1" xfId="1" applyFont="1" applyFill="1" applyBorder="1"/>
    <xf numFmtId="165" fontId="8" fillId="0" borderId="0" xfId="1" applyFont="1" applyAlignment="1">
      <alignment horizontal="center"/>
    </xf>
    <xf numFmtId="165" fontId="10" fillId="0" borderId="0" xfId="1" applyFont="1" applyFill="1"/>
    <xf numFmtId="39" fontId="10" fillId="0" borderId="2" xfId="1" applyNumberFormat="1" applyFont="1" applyBorder="1"/>
    <xf numFmtId="165" fontId="10" fillId="0" borderId="0" xfId="1" applyFont="1" applyAlignment="1">
      <alignment horizontal="center"/>
    </xf>
    <xf numFmtId="39" fontId="8" fillId="0" borderId="0" xfId="1" applyNumberFormat="1" applyFont="1" applyBorder="1"/>
    <xf numFmtId="165" fontId="8" fillId="2" borderId="0" xfId="1" applyFont="1" applyFill="1" applyAlignment="1">
      <alignment horizontal="center"/>
    </xf>
    <xf numFmtId="39" fontId="10" fillId="0" borderId="2" xfId="1" applyNumberFormat="1" applyFont="1" applyFill="1" applyBorder="1"/>
    <xf numFmtId="39" fontId="10" fillId="0" borderId="1" xfId="1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7" fontId="10" fillId="2" borderId="0" xfId="1" applyNumberFormat="1" applyFont="1" applyFill="1" applyBorder="1"/>
    <xf numFmtId="39" fontId="10" fillId="2" borderId="0" xfId="1" applyNumberFormat="1" applyFont="1" applyFill="1" applyBorder="1"/>
    <xf numFmtId="165" fontId="5" fillId="2" borderId="0" xfId="1" applyFont="1" applyFill="1" applyBorder="1"/>
    <xf numFmtId="168" fontId="5" fillId="2" borderId="0" xfId="1" applyNumberFormat="1" applyFont="1" applyFill="1" applyBorder="1" applyAlignment="1">
      <alignment horizontal="left" indent="4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7" fillId="0" borderId="0" xfId="2" applyFont="1" applyAlignment="1">
      <alignment horizontal="center"/>
    </xf>
  </cellXfs>
  <cellStyles count="4">
    <cellStyle name="Comma 3" xfId="3" xr:uid="{F829BF63-1622-4C8B-8E0B-2E50AFBCD859}"/>
    <cellStyle name="Millares" xfId="1" builtinId="3"/>
    <cellStyle name="Normal" xfId="0" builtinId="0"/>
    <cellStyle name="Normal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G58"/>
  <sheetViews>
    <sheetView showGridLines="0" tabSelected="1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5.28515625" style="9" customWidth="1"/>
    <col min="2" max="2" width="56" style="9" customWidth="1"/>
    <col min="3" max="3" width="29" style="27" customWidth="1"/>
    <col min="4" max="4" width="11.42578125" style="9"/>
    <col min="5" max="5" width="15" style="9" customWidth="1"/>
    <col min="6" max="6" width="11.5703125" style="9" bestFit="1" customWidth="1"/>
    <col min="7" max="7" width="12.85546875" style="9" bestFit="1" customWidth="1"/>
    <col min="8" max="16384" width="11.42578125" style="9"/>
  </cols>
  <sheetData>
    <row r="1" spans="2:3" x14ac:dyDescent="0.2">
      <c r="B1" s="61" t="s">
        <v>61</v>
      </c>
      <c r="C1" s="61"/>
    </row>
    <row r="2" spans="2:3" x14ac:dyDescent="0.2">
      <c r="B2" s="61" t="s">
        <v>0</v>
      </c>
      <c r="C2" s="61"/>
    </row>
    <row r="3" spans="2:3" ht="14.25" customHeight="1" x14ac:dyDescent="0.2">
      <c r="B3" s="62" t="s">
        <v>29</v>
      </c>
      <c r="C3" s="62"/>
    </row>
    <row r="4" spans="2:3" ht="14.25" customHeight="1" x14ac:dyDescent="0.2">
      <c r="B4" s="62" t="s">
        <v>30</v>
      </c>
      <c r="C4" s="62"/>
    </row>
    <row r="5" spans="2:3" x14ac:dyDescent="0.2">
      <c r="B5" s="60" t="s">
        <v>1</v>
      </c>
      <c r="C5" s="60"/>
    </row>
    <row r="6" spans="2:3" x14ac:dyDescent="0.2">
      <c r="B6" s="61" t="s">
        <v>28</v>
      </c>
      <c r="C6" s="61"/>
    </row>
    <row r="7" spans="2:3" ht="12.75" customHeight="1" x14ac:dyDescent="0.2">
      <c r="B7" s="60" t="s">
        <v>64</v>
      </c>
      <c r="C7" s="60"/>
    </row>
    <row r="8" spans="2:3" ht="17.25" customHeight="1" thickBot="1" x14ac:dyDescent="0.25">
      <c r="B8" s="59" t="s">
        <v>2</v>
      </c>
      <c r="C8" s="59"/>
    </row>
    <row r="9" spans="2:3" ht="8.25" customHeight="1" x14ac:dyDescent="0.2">
      <c r="B9" s="9" t="s">
        <v>3</v>
      </c>
    </row>
    <row r="10" spans="2:3" ht="14.25" customHeight="1" x14ac:dyDescent="0.2">
      <c r="B10" s="37"/>
      <c r="C10" s="38">
        <v>45138</v>
      </c>
    </row>
    <row r="11" spans="2:3" x14ac:dyDescent="0.2">
      <c r="B11" s="39" t="s">
        <v>4</v>
      </c>
      <c r="C11" s="40"/>
    </row>
    <row r="12" spans="2:3" x14ac:dyDescent="0.2">
      <c r="B12" s="39" t="s">
        <v>31</v>
      </c>
      <c r="C12" s="41">
        <v>237913499.38</v>
      </c>
    </row>
    <row r="13" spans="2:3" ht="14.25" customHeight="1" x14ac:dyDescent="0.2">
      <c r="B13" s="37" t="s">
        <v>5</v>
      </c>
      <c r="C13" s="42">
        <v>1762783.84</v>
      </c>
    </row>
    <row r="14" spans="2:3" ht="13.5" customHeight="1" x14ac:dyDescent="0.2">
      <c r="B14" s="37" t="s">
        <v>49</v>
      </c>
      <c r="C14" s="43">
        <v>236150715.53999999</v>
      </c>
    </row>
    <row r="15" spans="2:3" ht="0.75" hidden="1" customHeight="1" x14ac:dyDescent="0.2">
      <c r="B15" s="37" t="s">
        <v>18</v>
      </c>
      <c r="C15" s="42">
        <v>0</v>
      </c>
    </row>
    <row r="16" spans="2:3" ht="12" customHeight="1" x14ac:dyDescent="0.2">
      <c r="B16" s="37" t="s">
        <v>6</v>
      </c>
      <c r="C16" s="42">
        <v>0</v>
      </c>
    </row>
    <row r="17" spans="2:3" ht="13.5" thickBot="1" x14ac:dyDescent="0.25">
      <c r="B17" s="39" t="s">
        <v>32</v>
      </c>
      <c r="C17" s="44">
        <v>237913499.38</v>
      </c>
    </row>
    <row r="18" spans="2:3" ht="13.5" thickTop="1" x14ac:dyDescent="0.2">
      <c r="B18" s="37"/>
      <c r="C18" s="45"/>
    </row>
    <row r="19" spans="2:3" x14ac:dyDescent="0.2">
      <c r="B19" s="39" t="s">
        <v>7</v>
      </c>
      <c r="C19" s="40"/>
    </row>
    <row r="20" spans="2:3" x14ac:dyDescent="0.2">
      <c r="B20" s="39" t="s">
        <v>33</v>
      </c>
      <c r="C20" s="46">
        <v>856036.52</v>
      </c>
    </row>
    <row r="21" spans="2:3" x14ac:dyDescent="0.2">
      <c r="B21" s="37" t="s">
        <v>19</v>
      </c>
      <c r="C21" s="45">
        <v>444349.81000000006</v>
      </c>
    </row>
    <row r="22" spans="2:3" ht="15" customHeight="1" x14ac:dyDescent="0.2">
      <c r="B22" s="37" t="s">
        <v>8</v>
      </c>
      <c r="C22" s="45">
        <v>411036.71</v>
      </c>
    </row>
    <row r="23" spans="2:3" ht="16.5" hidden="1" customHeight="1" x14ac:dyDescent="0.2">
      <c r="B23" s="37" t="s">
        <v>59</v>
      </c>
      <c r="C23" s="45">
        <v>650</v>
      </c>
    </row>
    <row r="24" spans="2:3" ht="15" customHeight="1" x14ac:dyDescent="0.2">
      <c r="B24" s="39" t="s">
        <v>56</v>
      </c>
      <c r="C24" s="46">
        <v>23989480.140000001</v>
      </c>
    </row>
    <row r="25" spans="2:3" ht="15" customHeight="1" x14ac:dyDescent="0.2">
      <c r="B25" s="37" t="s">
        <v>57</v>
      </c>
      <c r="C25" s="45">
        <v>23989480.140000001</v>
      </c>
    </row>
    <row r="26" spans="2:3" ht="15" customHeight="1" x14ac:dyDescent="0.2">
      <c r="B26" s="37"/>
      <c r="C26" s="45"/>
    </row>
    <row r="27" spans="2:3" ht="15" hidden="1" customHeight="1" x14ac:dyDescent="0.2">
      <c r="B27" s="39" t="s">
        <v>20</v>
      </c>
      <c r="C27" s="46">
        <v>0</v>
      </c>
    </row>
    <row r="28" spans="2:3" ht="15" hidden="1" customHeight="1" x14ac:dyDescent="0.2">
      <c r="B28" s="37" t="s">
        <v>39</v>
      </c>
      <c r="C28" s="45"/>
    </row>
    <row r="29" spans="2:3" ht="15" hidden="1" customHeight="1" x14ac:dyDescent="0.2">
      <c r="B29" s="37" t="s">
        <v>40</v>
      </c>
      <c r="C29" s="45"/>
    </row>
    <row r="30" spans="2:3" x14ac:dyDescent="0.2">
      <c r="B30" s="39" t="s">
        <v>34</v>
      </c>
      <c r="C30" s="47">
        <v>24845516.66</v>
      </c>
    </row>
    <row r="31" spans="2:3" ht="7.5" customHeight="1" x14ac:dyDescent="0.2">
      <c r="B31" s="39"/>
      <c r="C31" s="48"/>
    </row>
    <row r="32" spans="2:3" x14ac:dyDescent="0.2">
      <c r="B32" s="39" t="s">
        <v>9</v>
      </c>
      <c r="C32" s="45"/>
    </row>
    <row r="33" spans="2:7" x14ac:dyDescent="0.2">
      <c r="B33" s="37" t="s">
        <v>10</v>
      </c>
      <c r="C33" s="49">
        <v>199762554.15000001</v>
      </c>
    </row>
    <row r="34" spans="2:7" x14ac:dyDescent="0.2">
      <c r="B34" s="37" t="s">
        <v>48</v>
      </c>
      <c r="C34" s="49">
        <v>8328731.1299999999</v>
      </c>
    </row>
    <row r="35" spans="2:7" x14ac:dyDescent="0.2">
      <c r="B35" s="37" t="s">
        <v>60</v>
      </c>
      <c r="C35" s="50">
        <v>4976697.4400000004</v>
      </c>
    </row>
    <row r="36" spans="2:7" x14ac:dyDescent="0.2">
      <c r="B36" s="39" t="s">
        <v>35</v>
      </c>
      <c r="C36" s="51">
        <v>213067982.72</v>
      </c>
      <c r="E36" s="13"/>
      <c r="F36" s="13"/>
      <c r="G36" s="13"/>
    </row>
    <row r="37" spans="2:7" ht="8.25" customHeight="1" x14ac:dyDescent="0.2">
      <c r="B37" s="39"/>
      <c r="C37" s="48"/>
    </row>
    <row r="38" spans="2:7" ht="13.5" thickBot="1" x14ac:dyDescent="0.25">
      <c r="B38" s="39" t="s">
        <v>36</v>
      </c>
      <c r="C38" s="52">
        <v>237913499.38</v>
      </c>
      <c r="G38" s="13"/>
    </row>
    <row r="39" spans="2:7" ht="6" customHeight="1" thickTop="1" x14ac:dyDescent="0.2">
      <c r="B39" s="37"/>
      <c r="C39" s="48"/>
    </row>
    <row r="40" spans="2:7" x14ac:dyDescent="0.2">
      <c r="B40" s="39" t="s">
        <v>21</v>
      </c>
      <c r="C40" s="55">
        <v>7949</v>
      </c>
    </row>
    <row r="41" spans="2:7" x14ac:dyDescent="0.2">
      <c r="B41" s="39" t="s">
        <v>22</v>
      </c>
      <c r="C41" s="56">
        <v>26804.375735310001</v>
      </c>
    </row>
    <row r="42" spans="2:7" ht="13.5" thickBot="1" x14ac:dyDescent="0.25">
      <c r="B42" s="11"/>
      <c r="C42" s="28"/>
    </row>
    <row r="43" spans="2:7" x14ac:dyDescent="0.2">
      <c r="C43" s="29"/>
    </row>
    <row r="44" spans="2:7" x14ac:dyDescent="0.2">
      <c r="B44" s="1"/>
    </row>
    <row r="49" spans="2:5" x14ac:dyDescent="0.2">
      <c r="C49" s="30"/>
    </row>
    <row r="50" spans="2:5" ht="12.75" customHeight="1" x14ac:dyDescent="0.2">
      <c r="B50" s="12" t="s">
        <v>50</v>
      </c>
      <c r="C50" s="53" t="s">
        <v>23</v>
      </c>
      <c r="D50" s="54"/>
      <c r="E50" s="54"/>
    </row>
    <row r="51" spans="2:5" x14ac:dyDescent="0.2">
      <c r="B51" s="12" t="s">
        <v>45</v>
      </c>
      <c r="C51" s="53" t="s">
        <v>37</v>
      </c>
      <c r="D51" s="54"/>
      <c r="E51" s="54"/>
    </row>
    <row r="52" spans="2:5" x14ac:dyDescent="0.2">
      <c r="C52" s="31"/>
    </row>
    <row r="53" spans="2:5" x14ac:dyDescent="0.2">
      <c r="C53" s="31"/>
    </row>
    <row r="54" spans="2:5" x14ac:dyDescent="0.2">
      <c r="C54" s="31"/>
    </row>
    <row r="55" spans="2:5" x14ac:dyDescent="0.2">
      <c r="B55" s="3"/>
      <c r="C55" s="31"/>
    </row>
    <row r="56" spans="2:5" x14ac:dyDescent="0.2">
      <c r="B56" s="3"/>
      <c r="C56" s="31"/>
    </row>
    <row r="57" spans="2:5" ht="15" customHeight="1" x14ac:dyDescent="0.2">
      <c r="B57" s="12" t="s">
        <v>55</v>
      </c>
      <c r="C57" s="53" t="s">
        <v>62</v>
      </c>
    </row>
    <row r="58" spans="2:5" ht="15" customHeight="1" x14ac:dyDescent="0.2">
      <c r="B58" s="12" t="s">
        <v>51</v>
      </c>
      <c r="C58" s="53" t="s">
        <v>63</v>
      </c>
    </row>
  </sheetData>
  <mergeCells count="8">
    <mergeCell ref="B8:C8"/>
    <mergeCell ref="B7:C7"/>
    <mergeCell ref="B1:C1"/>
    <mergeCell ref="B2:C2"/>
    <mergeCell ref="B3:C3"/>
    <mergeCell ref="B5:C5"/>
    <mergeCell ref="B6:C6"/>
    <mergeCell ref="B4:C4"/>
  </mergeCells>
  <printOptions horizontalCentered="1"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H52"/>
  <sheetViews>
    <sheetView showGridLines="0" topLeftCell="A31" zoomScale="87" zoomScaleNormal="87" workbookViewId="0">
      <selection activeCell="D20" sqref="D20"/>
    </sheetView>
  </sheetViews>
  <sheetFormatPr baseColWidth="10" defaultColWidth="11.42578125" defaultRowHeight="12.75" x14ac:dyDescent="0.2"/>
  <cols>
    <col min="1" max="1" width="4.140625" style="9" customWidth="1"/>
    <col min="2" max="2" width="73.85546875" style="9" customWidth="1"/>
    <col min="3" max="3" width="28.7109375" style="9" customWidth="1"/>
    <col min="4" max="16384" width="11.42578125" style="9"/>
  </cols>
  <sheetData>
    <row r="1" spans="2:3" x14ac:dyDescent="0.2">
      <c r="B1" s="7"/>
      <c r="C1" s="7"/>
    </row>
    <row r="3" spans="2:3" x14ac:dyDescent="0.2">
      <c r="B3" s="61" t="s">
        <v>58</v>
      </c>
      <c r="C3" s="61"/>
    </row>
    <row r="4" spans="2:3" x14ac:dyDescent="0.2">
      <c r="B4" s="61" t="s">
        <v>0</v>
      </c>
      <c r="C4" s="61"/>
    </row>
    <row r="5" spans="2:3" x14ac:dyDescent="0.2">
      <c r="B5" s="62" t="s">
        <v>29</v>
      </c>
      <c r="C5" s="62"/>
    </row>
    <row r="6" spans="2:3" x14ac:dyDescent="0.2">
      <c r="B6" s="62" t="s">
        <v>30</v>
      </c>
      <c r="C6" s="62"/>
    </row>
    <row r="7" spans="2:3" x14ac:dyDescent="0.2">
      <c r="B7" s="60" t="s">
        <v>1</v>
      </c>
      <c r="C7" s="60"/>
    </row>
    <row r="8" spans="2:3" x14ac:dyDescent="0.2">
      <c r="B8" s="61" t="s">
        <v>38</v>
      </c>
      <c r="C8" s="61"/>
    </row>
    <row r="9" spans="2:3" x14ac:dyDescent="0.2">
      <c r="B9" s="60" t="s">
        <v>64</v>
      </c>
      <c r="C9" s="60"/>
    </row>
    <row r="10" spans="2:3" ht="13.5" thickBot="1" x14ac:dyDescent="0.25">
      <c r="B10" s="59" t="s">
        <v>2</v>
      </c>
      <c r="C10" s="59"/>
    </row>
    <row r="11" spans="2:3" x14ac:dyDescent="0.2">
      <c r="B11" s="13"/>
      <c r="C11" s="25"/>
    </row>
    <row r="12" spans="2:3" x14ac:dyDescent="0.2">
      <c r="B12" s="13"/>
      <c r="C12" s="34">
        <v>45138</v>
      </c>
    </row>
    <row r="13" spans="2:3" x14ac:dyDescent="0.2">
      <c r="B13" s="13"/>
      <c r="C13" s="8"/>
    </row>
    <row r="14" spans="2:3" x14ac:dyDescent="0.2">
      <c r="B14" s="14" t="s">
        <v>11</v>
      </c>
      <c r="C14" s="20">
        <v>12232390.310000001</v>
      </c>
    </row>
    <row r="15" spans="2:3" x14ac:dyDescent="0.2">
      <c r="B15" s="13" t="s">
        <v>12</v>
      </c>
      <c r="C15" s="19">
        <f>1784547.68+10447842.63</f>
        <v>12232390.310000001</v>
      </c>
    </row>
    <row r="16" spans="2:3" x14ac:dyDescent="0.2">
      <c r="B16" s="13"/>
      <c r="C16" s="19"/>
    </row>
    <row r="17" spans="2:5" ht="6.75" customHeight="1" x14ac:dyDescent="0.2">
      <c r="B17" s="13"/>
      <c r="C17" s="25"/>
    </row>
    <row r="18" spans="2:5" x14ac:dyDescent="0.2">
      <c r="B18" s="15" t="s">
        <v>13</v>
      </c>
      <c r="C18" s="35">
        <f>SUM(C19:C21)</f>
        <v>2907173.8099999996</v>
      </c>
    </row>
    <row r="19" spans="2:5" ht="17.25" customHeight="1" x14ac:dyDescent="0.2">
      <c r="B19" s="16" t="s">
        <v>14</v>
      </c>
      <c r="C19" s="33">
        <v>25460.799999999999</v>
      </c>
    </row>
    <row r="20" spans="2:5" ht="18" customHeight="1" x14ac:dyDescent="0.2">
      <c r="B20" s="13" t="s">
        <v>15</v>
      </c>
      <c r="C20" s="33">
        <v>2867387</v>
      </c>
      <c r="D20" s="17"/>
      <c r="E20" s="17"/>
    </row>
    <row r="21" spans="2:5" ht="18" customHeight="1" x14ac:dyDescent="0.2">
      <c r="B21" s="13" t="s">
        <v>24</v>
      </c>
      <c r="C21" s="33">
        <v>14326.01</v>
      </c>
      <c r="D21" s="17"/>
      <c r="E21" s="17"/>
    </row>
    <row r="22" spans="2:5" ht="8.25" customHeight="1" x14ac:dyDescent="0.2">
      <c r="B22" s="13"/>
      <c r="C22" s="25"/>
      <c r="D22" s="17"/>
      <c r="E22" s="17"/>
    </row>
    <row r="23" spans="2:5" ht="15" customHeight="1" x14ac:dyDescent="0.2">
      <c r="B23" s="14" t="s">
        <v>17</v>
      </c>
      <c r="C23" s="21">
        <f>+C14-C18</f>
        <v>9325216.5</v>
      </c>
      <c r="D23" s="17"/>
      <c r="E23" s="17"/>
    </row>
    <row r="24" spans="2:5" ht="15" customHeight="1" x14ac:dyDescent="0.2">
      <c r="B24" s="13" t="s">
        <v>25</v>
      </c>
      <c r="C24" s="29">
        <v>996425.28</v>
      </c>
      <c r="D24" s="17"/>
      <c r="E24" s="17"/>
    </row>
    <row r="25" spans="2:5" ht="18.75" customHeight="1" x14ac:dyDescent="0.2">
      <c r="B25" s="9" t="s">
        <v>44</v>
      </c>
      <c r="C25" s="36">
        <f>65.5-5.41</f>
        <v>60.09</v>
      </c>
      <c r="D25" s="17"/>
      <c r="E25" s="17"/>
    </row>
    <row r="26" spans="2:5" x14ac:dyDescent="0.2">
      <c r="B26" s="14" t="s">
        <v>26</v>
      </c>
      <c r="C26" s="22">
        <f>+C23-C24-C25</f>
        <v>8328731.1299999999</v>
      </c>
    </row>
    <row r="27" spans="2:5" ht="22.5" customHeight="1" x14ac:dyDescent="0.2">
      <c r="B27" s="14" t="s">
        <v>27</v>
      </c>
      <c r="C27" s="23"/>
    </row>
    <row r="28" spans="2:5" ht="15.75" customHeight="1" x14ac:dyDescent="0.2">
      <c r="B28" s="13" t="s">
        <v>47</v>
      </c>
      <c r="C28" s="25">
        <v>0</v>
      </c>
    </row>
    <row r="29" spans="2:5" ht="3" customHeight="1" x14ac:dyDescent="0.2">
      <c r="B29" s="13"/>
      <c r="C29" s="23"/>
    </row>
    <row r="30" spans="2:5" ht="15.75" customHeight="1" thickBot="1" x14ac:dyDescent="0.25">
      <c r="B30" s="14" t="s">
        <v>16</v>
      </c>
      <c r="C30" s="24">
        <f>C26+C28</f>
        <v>8328731.1299999999</v>
      </c>
    </row>
    <row r="31" spans="2:5" ht="23.25" thickTop="1" x14ac:dyDescent="0.2">
      <c r="B31" s="26" t="s">
        <v>46</v>
      </c>
      <c r="C31" s="32">
        <f>C35</f>
        <v>1047.7709309347088</v>
      </c>
    </row>
    <row r="32" spans="2:5" ht="13.5" thickBot="1" x14ac:dyDescent="0.25">
      <c r="B32" s="18"/>
      <c r="C32" s="18"/>
    </row>
    <row r="34" spans="2:8" ht="15" x14ac:dyDescent="0.25">
      <c r="B34" s="2" t="s">
        <v>41</v>
      </c>
    </row>
    <row r="35" spans="2:8" x14ac:dyDescent="0.2">
      <c r="B35" s="9" t="s">
        <v>42</v>
      </c>
      <c r="C35" s="57">
        <f>+C30/C36</f>
        <v>1047.7709309347088</v>
      </c>
    </row>
    <row r="36" spans="2:8" x14ac:dyDescent="0.2">
      <c r="B36" s="9" t="s">
        <v>43</v>
      </c>
      <c r="C36" s="58">
        <v>7949</v>
      </c>
    </row>
    <row r="39" spans="2:8" x14ac:dyDescent="0.2">
      <c r="B39" s="1"/>
      <c r="C39" s="10"/>
    </row>
    <row r="40" spans="2:8" x14ac:dyDescent="0.2">
      <c r="C40" s="10"/>
    </row>
    <row r="41" spans="2:8" x14ac:dyDescent="0.2">
      <c r="C41" s="10"/>
    </row>
    <row r="42" spans="2:8" x14ac:dyDescent="0.2">
      <c r="C42" s="10"/>
    </row>
    <row r="43" spans="2:8" x14ac:dyDescent="0.2">
      <c r="C43" s="10"/>
    </row>
    <row r="44" spans="2:8" x14ac:dyDescent="0.2">
      <c r="B44" s="12" t="s">
        <v>53</v>
      </c>
      <c r="C44" s="53" t="s">
        <v>23</v>
      </c>
    </row>
    <row r="45" spans="2:8" x14ac:dyDescent="0.2">
      <c r="B45" s="12" t="s">
        <v>54</v>
      </c>
      <c r="C45" s="53" t="s">
        <v>37</v>
      </c>
      <c r="D45" s="3"/>
      <c r="E45" s="3"/>
      <c r="F45" s="3"/>
      <c r="G45" s="3"/>
      <c r="H45" s="3"/>
    </row>
    <row r="46" spans="2:8" x14ac:dyDescent="0.2">
      <c r="C46" s="5"/>
      <c r="D46" s="3"/>
      <c r="E46" s="3"/>
      <c r="F46" s="3"/>
      <c r="G46" s="3"/>
      <c r="H46" s="3"/>
    </row>
    <row r="47" spans="2:8" x14ac:dyDescent="0.2">
      <c r="C47" s="5"/>
      <c r="D47" s="3"/>
      <c r="E47" s="3"/>
      <c r="F47" s="3"/>
      <c r="G47" s="3"/>
      <c r="H47" s="3"/>
    </row>
    <row r="48" spans="2:8" x14ac:dyDescent="0.2">
      <c r="C48" s="5"/>
      <c r="D48" s="3"/>
      <c r="E48" s="3"/>
      <c r="F48" s="3"/>
      <c r="G48" s="3"/>
      <c r="H48" s="3"/>
    </row>
    <row r="49" spans="2:8" x14ac:dyDescent="0.2">
      <c r="B49" s="3"/>
      <c r="C49" s="5"/>
      <c r="D49" s="3"/>
      <c r="E49" s="3"/>
      <c r="F49" s="3"/>
      <c r="G49" s="3"/>
      <c r="H49" s="3"/>
    </row>
    <row r="50" spans="2:8" x14ac:dyDescent="0.2">
      <c r="B50" s="3"/>
      <c r="C50" s="5"/>
      <c r="D50" s="63"/>
      <c r="E50" s="63"/>
      <c r="F50" s="63"/>
      <c r="G50" s="63"/>
      <c r="H50" s="63"/>
    </row>
    <row r="51" spans="2:8" ht="12.75" customHeight="1" x14ac:dyDescent="0.2">
      <c r="B51" s="12" t="s">
        <v>55</v>
      </c>
      <c r="C51" s="53" t="s">
        <v>62</v>
      </c>
      <c r="E51" s="4"/>
      <c r="F51" s="4"/>
      <c r="G51" s="4"/>
      <c r="H51" s="4"/>
    </row>
    <row r="52" spans="2:8" ht="15" customHeight="1" x14ac:dyDescent="0.2">
      <c r="B52" s="12" t="s">
        <v>52</v>
      </c>
      <c r="C52" s="53" t="s">
        <v>63</v>
      </c>
      <c r="D52" s="6"/>
      <c r="E52" s="6"/>
      <c r="F52" s="6"/>
      <c r="G52" s="3"/>
      <c r="H52" s="3"/>
    </row>
  </sheetData>
  <mergeCells count="9">
    <mergeCell ref="D50:H50"/>
    <mergeCell ref="B3:C3"/>
    <mergeCell ref="B4:C4"/>
    <mergeCell ref="B5:C5"/>
    <mergeCell ref="B6:C6"/>
    <mergeCell ref="B7:C7"/>
    <mergeCell ref="B8:C8"/>
    <mergeCell ref="B9:C9"/>
    <mergeCell ref="B10:C10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 acumulado</vt:lpstr>
      <vt:lpstr>'Balance General'!Área_de_impresión</vt:lpstr>
      <vt:lpstr>'Estado de Resultados acumulado'!Área_de_impresión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Jocelyn Yamileth Colorado de Osorio</cp:lastModifiedBy>
  <cp:lastPrinted>2023-08-08T17:35:56Z</cp:lastPrinted>
  <dcterms:created xsi:type="dcterms:W3CDTF">2018-07-04T16:50:20Z</dcterms:created>
  <dcterms:modified xsi:type="dcterms:W3CDTF">2023-08-28T17:33:49Z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