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3\EF BVES\Mensuales\2023\6. Junio\"/>
    </mc:Choice>
  </mc:AlternateContent>
  <xr:revisionPtr revIDLastSave="0" documentId="8_{2499473C-A4F0-4A0B-92CD-4D59A3AA50EA}" xr6:coauthVersionLast="47" xr6:coauthVersionMax="47" xr10:uidLastSave="{00000000-0000-0000-0000-000000000000}"/>
  <bookViews>
    <workbookView xWindow="-120" yWindow="-120" windowWidth="29040" windowHeight="15720" activeTab="1" xr2:uid="{23740645-039D-4632-9370-AD957B4C2233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7" i="1"/>
  <c r="D38" i="1"/>
  <c r="D35" i="1"/>
  <c r="D32" i="1"/>
  <c r="D28" i="1"/>
  <c r="D19" i="1"/>
  <c r="D16" i="1"/>
  <c r="D13" i="1"/>
  <c r="D20" i="1" l="1"/>
  <c r="D25" i="2"/>
  <c r="D32" i="2" s="1"/>
  <c r="D36" i="2" s="1"/>
  <c r="D40" i="2" s="1"/>
  <c r="D39" i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<sst xmlns="http://schemas.openxmlformats.org/spreadsheetml/2006/main" count="81" uniqueCount="76">
  <si>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</si>
  <si>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30 de Junio de 2023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</si>
  <si>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</si>
  <si>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</si>
  <si>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</si>
  <si>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</si>
  <si>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</si>
  <si>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</si>
  <si>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</si>
  <si>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</si>
  <si>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</si>
  <si>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</si>
  <si>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</si>
  <si>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</si>
  <si>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</si>
  <si>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</si>
  <si>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</si>
  <si>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</si>
  <si>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</si>
  <si>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</si>
  <si>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</si>
  <si>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</si>
  <si>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</si>
  <si>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</si>
  <si>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</si>
  <si>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</si>
  <si>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</si>
  <si>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</si>
  <si>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</si>
  <si>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</si>
  <si>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</si>
  <si>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</si>
  <si>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</si>
  <si>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</si>
  <si>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</si>
  <si>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</si>
  <si>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</si>
  <si>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</si>
  <si>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</si>
  <si>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</si>
  <si>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</si>
  <si>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</si>
  <si>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</si>
  <si>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</si>
  <si>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</si>
  <si>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</si>
  <si>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</si>
  <si>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</si>
  <si>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</si>
  <si>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Junio de 2023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</si>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</sst>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A360-3B45-48BF-A799-C94DE43498B7}">
  <sheetPr>
    <tabColor theme="0" tint="-0.249977111117893"/>
  </sheetPr>
  <dimension ref="A1:O1975"/>
  <sheetViews>
    <sheetView showGridLines="0" topLeftCell="A12" zoomScaleNormal="100" workbookViewId="0">
      <selection activeCell="O37" sqref="O37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v>1894554.03</v>
      </c>
      <c r="D8" s="12"/>
      <c r="G8" s="8"/>
    </row>
    <row r="9" spans="1:11" s="6" customFormat="1" ht="12.95" customHeight="1" x14ac:dyDescent="0.2">
      <c r="A9" s="11" t="s">
        <v>6</v>
      </c>
      <c r="C9" s="13">
        <v>23830940.77</v>
      </c>
      <c r="D9" s="12"/>
      <c r="G9" s="8"/>
    </row>
    <row r="10" spans="1:11" s="6" customFormat="1" ht="12.95" customHeight="1" x14ac:dyDescent="0.2">
      <c r="A10" s="11" t="s">
        <v>7</v>
      </c>
      <c r="C10" s="13">
        <v>900369.86</v>
      </c>
      <c r="D10" s="8"/>
      <c r="G10" s="8"/>
      <c r="H10" s="9"/>
    </row>
    <row r="11" spans="1:11" s="6" customFormat="1" ht="12.95" customHeight="1" x14ac:dyDescent="0.2">
      <c r="A11" s="11" t="s">
        <v>8</v>
      </c>
      <c r="C11" s="13">
        <v>165380.99</v>
      </c>
      <c r="D11" s="8"/>
      <c r="G11" s="8"/>
    </row>
    <row r="12" spans="1:11" s="6" customFormat="1" ht="12.95" customHeight="1" x14ac:dyDescent="0.2">
      <c r="A12" s="11" t="s">
        <v>9</v>
      </c>
      <c r="C12" s="13">
        <v>1682419.94</v>
      </c>
      <c r="D12" s="8"/>
      <c r="G12" s="8"/>
    </row>
    <row r="13" spans="1:11" s="6" customFormat="1" ht="12.95" customHeight="1" x14ac:dyDescent="0.2">
      <c r="A13" s="5" t="s">
        <v>10</v>
      </c>
      <c r="C13" s="14"/>
      <c r="D13" s="15">
        <f>SUM(C8:C12)</f>
        <v>28473665.59</v>
      </c>
      <c r="G13" s="8"/>
      <c r="H13" s="16"/>
    </row>
    <row r="14" spans="1:11" s="6" customFormat="1" ht="12.95" customHeight="1" x14ac:dyDescent="0.2">
      <c r="A14" s="5" t="s">
        <v>11</v>
      </c>
      <c r="C14" s="12"/>
      <c r="D14" s="8"/>
      <c r="G14" s="8"/>
    </row>
    <row r="15" spans="1:11" s="6" customFormat="1" ht="12.95" customHeight="1" x14ac:dyDescent="0.2">
      <c r="A15" s="11" t="s">
        <v>12</v>
      </c>
      <c r="C15" s="17">
        <v>1087740.8800000001</v>
      </c>
      <c r="D15" s="12"/>
      <c r="G15" s="8"/>
    </row>
    <row r="16" spans="1:11" s="6" customFormat="1" ht="12.95" customHeight="1" x14ac:dyDescent="0.2">
      <c r="A16" s="5" t="s">
        <v>13</v>
      </c>
      <c r="C16" s="12"/>
      <c r="D16" s="15">
        <f>SUM(C15:C15)</f>
        <v>1087740.8800000001</v>
      </c>
      <c r="G16" s="8"/>
      <c r="H16" s="16"/>
      <c r="J16" s="18"/>
      <c r="K16" s="18"/>
    </row>
    <row r="17" spans="1:15" s="6" customFormat="1" ht="12.95" customHeight="1" x14ac:dyDescent="0.2">
      <c r="A17" s="5" t="s">
        <v>14</v>
      </c>
      <c r="C17" s="12"/>
      <c r="D17" s="8"/>
      <c r="F17" s="19"/>
      <c r="H17" s="16"/>
    </row>
    <row r="18" spans="1:15" s="6" customFormat="1" ht="12.95" customHeight="1" x14ac:dyDescent="0.2">
      <c r="A18" s="6" t="s">
        <v>15</v>
      </c>
      <c r="C18" s="20">
        <v>25099.31</v>
      </c>
      <c r="D18" s="12"/>
    </row>
    <row r="19" spans="1:15" s="6" customFormat="1" ht="12.95" customHeight="1" x14ac:dyDescent="0.2">
      <c r="A19" s="21" t="s">
        <v>16</v>
      </c>
      <c r="C19" s="12"/>
      <c r="D19" s="22">
        <f>SUM(C18)</f>
        <v>25099.31</v>
      </c>
      <c r="G19" s="8"/>
    </row>
    <row r="20" spans="1:15" s="6" customFormat="1" ht="12.95" customHeight="1" thickBot="1" x14ac:dyDescent="0.25">
      <c r="A20" s="23" t="s">
        <v>17</v>
      </c>
      <c r="C20" s="12"/>
      <c r="D20" s="24">
        <f>+D13+D16+D19</f>
        <v>29586505.779999997</v>
      </c>
      <c r="I20" s="18"/>
    </row>
    <row r="21" spans="1:15" s="6" customFormat="1" ht="12.95" customHeight="1" thickTop="1" x14ac:dyDescent="0.2">
      <c r="A21" s="25" t="s">
        <v>18</v>
      </c>
      <c r="C21" s="12"/>
      <c r="D21" s="8"/>
    </row>
    <row r="22" spans="1:15" s="6" customFormat="1" ht="12.95" customHeight="1" x14ac:dyDescent="0.2">
      <c r="A22" s="5" t="s">
        <v>19</v>
      </c>
      <c r="C22" s="12"/>
      <c r="D22" s="8"/>
    </row>
    <row r="23" spans="1:15" s="6" customFormat="1" ht="12.95" customHeight="1" x14ac:dyDescent="0.2">
      <c r="A23" s="23" t="s">
        <v>20</v>
      </c>
      <c r="C23" s="12"/>
      <c r="D23" s="8"/>
      <c r="O23" s="26"/>
    </row>
    <row r="24" spans="1:15" s="6" customFormat="1" ht="12.95" customHeight="1" x14ac:dyDescent="0.2">
      <c r="A24" s="25" t="s">
        <v>21</v>
      </c>
      <c r="C24" s="27">
        <v>103.97</v>
      </c>
      <c r="D24" s="8"/>
    </row>
    <row r="25" spans="1:15" s="6" customFormat="1" ht="12.95" customHeight="1" x14ac:dyDescent="0.2">
      <c r="A25" s="11" t="s">
        <v>22</v>
      </c>
      <c r="C25" s="27">
        <v>295369.12</v>
      </c>
      <c r="D25" s="8"/>
      <c r="G25" s="8"/>
    </row>
    <row r="26" spans="1:15" s="6" customFormat="1" ht="12.95" customHeight="1" x14ac:dyDescent="0.2">
      <c r="A26" s="11" t="s">
        <v>23</v>
      </c>
      <c r="C26" s="27">
        <v>204095.57</v>
      </c>
      <c r="D26" s="8"/>
    </row>
    <row r="27" spans="1:15" s="6" customFormat="1" ht="12.95" customHeight="1" x14ac:dyDescent="0.2">
      <c r="A27" s="11" t="s">
        <v>24</v>
      </c>
      <c r="C27" s="27">
        <v>31211.200000000001</v>
      </c>
      <c r="D27" s="8"/>
    </row>
    <row r="28" spans="1:15" s="6" customFormat="1" ht="12.95" customHeight="1" x14ac:dyDescent="0.2">
      <c r="A28" s="21" t="s">
        <v>25</v>
      </c>
      <c r="C28" s="14"/>
      <c r="D28" s="28">
        <f>SUM(C24:C27)</f>
        <v>530779.86</v>
      </c>
    </row>
    <row r="29" spans="1:15" s="6" customFormat="1" ht="12.95" customHeight="1" x14ac:dyDescent="0.2">
      <c r="A29" s="21" t="s">
        <v>26</v>
      </c>
      <c r="C29" s="27"/>
      <c r="D29" s="12"/>
    </row>
    <row r="30" spans="1:15" s="6" customFormat="1" ht="12.95" customHeight="1" x14ac:dyDescent="0.2">
      <c r="A30" s="6" t="s">
        <v>27</v>
      </c>
      <c r="C30" s="27">
        <v>435622.96</v>
      </c>
      <c r="D30" s="12"/>
    </row>
    <row r="31" spans="1:15" s="6" customFormat="1" ht="12.95" customHeight="1" x14ac:dyDescent="0.2">
      <c r="A31" s="25" t="s">
        <v>28</v>
      </c>
      <c r="C31" s="27">
        <v>93930.41</v>
      </c>
      <c r="D31" s="12"/>
      <c r="G31" s="16"/>
    </row>
    <row r="32" spans="1:15" s="6" customFormat="1" ht="12.95" customHeight="1" x14ac:dyDescent="0.2">
      <c r="A32" s="21" t="s">
        <v>29</v>
      </c>
      <c r="C32" s="14"/>
      <c r="D32" s="28">
        <f>SUM(C30:C31)</f>
        <v>529553.37</v>
      </c>
    </row>
    <row r="33" spans="1:8" s="6" customFormat="1" ht="12.95" customHeight="1" x14ac:dyDescent="0.2">
      <c r="A33" s="21" t="s">
        <v>30</v>
      </c>
      <c r="C33" s="12"/>
      <c r="D33" s="12"/>
      <c r="F33" s="29"/>
    </row>
    <row r="34" spans="1:8" s="6" customFormat="1" ht="12.95" customHeight="1" x14ac:dyDescent="0.2">
      <c r="A34" s="6" t="s">
        <v>31</v>
      </c>
      <c r="C34" s="27">
        <v>599764.59</v>
      </c>
      <c r="D34" s="12"/>
      <c r="F34" s="26"/>
    </row>
    <row r="35" spans="1:8" s="6" customFormat="1" ht="12.95" customHeight="1" x14ac:dyDescent="0.2">
      <c r="A35" s="21" t="s">
        <v>32</v>
      </c>
      <c r="C35" s="14"/>
      <c r="D35" s="31">
        <f>SUM(C34:C34)</f>
        <v>599764.59</v>
      </c>
      <c r="G35" s="16"/>
      <c r="H35" s="30"/>
    </row>
    <row r="36" spans="1:8" s="6" customFormat="1" ht="12.95" customHeight="1" x14ac:dyDescent="0.2">
      <c r="A36" s="21" t="s">
        <v>33</v>
      </c>
      <c r="C36" s="12"/>
      <c r="D36" s="12"/>
    </row>
    <row r="37" spans="1:8" s="6" customFormat="1" ht="12.95" customHeight="1" x14ac:dyDescent="0.2">
      <c r="A37" s="6" t="s">
        <v>34</v>
      </c>
      <c r="C37" s="27">
        <v>14554329.039999999</v>
      </c>
    </row>
    <row r="38" spans="1:8" s="6" customFormat="1" ht="12.95" customHeight="1" x14ac:dyDescent="0.2">
      <c r="A38" s="21" t="s">
        <v>35</v>
      </c>
      <c r="C38" s="12"/>
      <c r="D38" s="32">
        <f>SUM(C37:C37)</f>
        <v>14554329.039999999</v>
      </c>
    </row>
    <row r="39" spans="1:8" s="6" customFormat="1" ht="12.95" customHeight="1" x14ac:dyDescent="0.2">
      <c r="A39" s="21" t="s">
        <v>36</v>
      </c>
      <c r="C39" s="12"/>
      <c r="D39" s="32">
        <f>+D28+D32+D35+D38</f>
        <v>16214426.859999999</v>
      </c>
    </row>
    <row r="40" spans="1:8" s="6" customFormat="1" ht="12.95" customHeight="1" x14ac:dyDescent="0.2">
      <c r="A40" s="6" t="s">
        <v>18</v>
      </c>
      <c r="C40" s="12"/>
      <c r="D40" s="8"/>
    </row>
    <row r="41" spans="1:8" s="6" customFormat="1" ht="12.95" customHeight="1" x14ac:dyDescent="0.2">
      <c r="A41" s="21" t="s">
        <v>37</v>
      </c>
      <c r="C41" s="12"/>
      <c r="D41" s="8"/>
    </row>
    <row r="42" spans="1:8" s="6" customFormat="1" ht="12.95" customHeight="1" x14ac:dyDescent="0.2">
      <c r="A42" s="6" t="s">
        <v>38</v>
      </c>
      <c r="C42" s="8">
        <v>11015000</v>
      </c>
      <c r="D42" s="12"/>
    </row>
    <row r="43" spans="1:8" s="6" customFormat="1" ht="12.95" customHeight="1" x14ac:dyDescent="0.2">
      <c r="A43" s="6" t="s">
        <v>39</v>
      </c>
      <c r="C43" s="13">
        <v>659491.38</v>
      </c>
      <c r="D43" s="12"/>
    </row>
    <row r="44" spans="1:8" s="6" customFormat="1" ht="12.95" customHeight="1" x14ac:dyDescent="0.2">
      <c r="A44" s="6" t="s">
        <v>40</v>
      </c>
      <c r="C44" s="13">
        <v>196051.68</v>
      </c>
      <c r="D44" s="12"/>
    </row>
    <row r="45" spans="1:8" s="6" customFormat="1" ht="12.95" customHeight="1" x14ac:dyDescent="0.2">
      <c r="A45" s="6" t="s">
        <v>41</v>
      </c>
      <c r="C45" s="13">
        <v>531138.29</v>
      </c>
      <c r="D45" s="12"/>
    </row>
    <row r="46" spans="1:8" s="6" customFormat="1" ht="12.95" customHeight="1" x14ac:dyDescent="0.2">
      <c r="A46" s="6" t="s">
        <v>42</v>
      </c>
      <c r="C46" s="17">
        <v>970397.57</v>
      </c>
      <c r="D46" s="12"/>
    </row>
    <row r="47" spans="1:8" s="6" customFormat="1" ht="12.95" customHeight="1" x14ac:dyDescent="0.2">
      <c r="A47" s="21" t="s">
        <v>43</v>
      </c>
      <c r="C47" s="12"/>
      <c r="D47" s="32">
        <f>SUM(C42:C46)</f>
        <v>13372078.920000002</v>
      </c>
    </row>
    <row r="48" spans="1:8" s="6" customFormat="1" ht="12.95" customHeight="1" x14ac:dyDescent="0.2">
      <c r="C48" s="12"/>
      <c r="D48" s="8"/>
    </row>
    <row r="49" spans="1:7" s="6" customFormat="1" ht="12.95" customHeight="1" thickBot="1" x14ac:dyDescent="0.25">
      <c r="A49" s="21" t="s">
        <v>44</v>
      </c>
      <c r="C49" s="12"/>
      <c r="D49" s="24">
        <f>+D39+D47</f>
        <v>29586505.780000001</v>
      </c>
      <c r="G49" s="33"/>
    </row>
    <row r="50" spans="1:7" s="6" customFormat="1" ht="12.95" customHeight="1" thickTop="1" x14ac:dyDescent="0.2"/>
    <row r="51" spans="1:7" s="6" customFormat="1" ht="12.95" customHeight="1" x14ac:dyDescent="0.2"/>
    <row r="52" spans="1:7" s="6" customFormat="1" ht="12.95" customHeight="1" x14ac:dyDescent="0.2"/>
    <row r="53" spans="1:7" s="6" customFormat="1" ht="12.95" customHeight="1" x14ac:dyDescent="0.2"/>
    <row r="54" spans="1:7" s="6" customFormat="1" ht="12.95" customHeight="1" x14ac:dyDescent="0.2"/>
    <row r="55" spans="1:7" s="6" customFormat="1" ht="12.95" customHeight="1" x14ac:dyDescent="0.2">
      <c r="A55" s="34" t="s">
        <v>45</v>
      </c>
      <c r="D55" s="34" t="s">
        <v>46</v>
      </c>
    </row>
    <row r="56" spans="1:7" s="6" customFormat="1" ht="12.95" customHeight="1" x14ac:dyDescent="0.2">
      <c r="A56" s="29" t="s">
        <v>47</v>
      </c>
      <c r="D56" s="29" t="s">
        <v>48</v>
      </c>
    </row>
    <row r="57" spans="1:7" s="6" customFormat="1" ht="12.95" customHeight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/>
    <row r="63" spans="1:7" s="6" customFormat="1" ht="12.95" customHeight="1" x14ac:dyDescent="0.2"/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5">
      <c r="D165" s="8"/>
      <c r="E165"/>
    </row>
    <row r="166" spans="1:9" s="6" customFormat="1" ht="15" customHeight="1" x14ac:dyDescent="0.25">
      <c r="D166" s="8"/>
      <c r="E166"/>
    </row>
    <row r="167" spans="1:9" s="6" customFormat="1" ht="15" customHeight="1" x14ac:dyDescent="0.25">
      <c r="D167" s="8"/>
      <c r="E167"/>
    </row>
    <row r="168" spans="1:9" ht="15" customHeight="1" x14ac:dyDescent="0.25">
      <c r="A168" s="6"/>
      <c r="B168" s="6"/>
      <c r="C168" s="6"/>
      <c r="D168" s="8"/>
      <c r="F168" s="6"/>
      <c r="G168" s="6"/>
      <c r="I168" s="6"/>
    </row>
    <row r="169" spans="1:9" ht="15" customHeight="1" x14ac:dyDescent="0.25">
      <c r="A169" s="6"/>
      <c r="B169" s="6"/>
      <c r="C169" s="6"/>
      <c r="D169" s="8"/>
      <c r="F169" s="6"/>
      <c r="G169" s="6"/>
      <c r="I169" s="6"/>
    </row>
    <row r="170" spans="1:9" ht="15" customHeight="1" x14ac:dyDescent="0.25">
      <c r="A170" s="6"/>
      <c r="B170" s="6"/>
      <c r="C170" s="6"/>
      <c r="D170" s="8"/>
      <c r="F170" s="6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B1975" s="6"/>
      <c r="C1975" s="6"/>
      <c r="D1975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A2D7-D976-4C1F-B494-7A7F2DDC61AB}">
  <sheetPr>
    <tabColor theme="0" tint="-0.249977111117893"/>
  </sheetPr>
  <dimension ref="A2:N1871"/>
  <sheetViews>
    <sheetView showGridLines="0" tabSelected="1" zoomScaleNormal="100" workbookViewId="0">
      <selection activeCell="I25" sqref="I25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37" t="s">
        <v>0</v>
      </c>
      <c r="D2" s="37"/>
    </row>
    <row r="3" spans="1:9" ht="15" customHeight="1" x14ac:dyDescent="0.25">
      <c r="B3" s="38"/>
      <c r="C3" s="39" t="s">
        <v>49</v>
      </c>
      <c r="D3" s="39"/>
      <c r="I3" s="40"/>
    </row>
    <row r="4" spans="1:9" ht="15" customHeight="1" x14ac:dyDescent="0.25">
      <c r="B4" s="38"/>
      <c r="C4" s="39" t="s">
        <v>2</v>
      </c>
      <c r="D4" s="39"/>
      <c r="I4" s="41"/>
    </row>
    <row r="5" spans="1:9" ht="14.1" customHeight="1" x14ac:dyDescent="0.25">
      <c r="B5" s="42"/>
      <c r="C5" s="42"/>
      <c r="D5" s="43"/>
      <c r="I5" s="41"/>
    </row>
    <row r="6" spans="1:9" ht="14.1" customHeight="1" x14ac:dyDescent="0.25">
      <c r="B6" s="42"/>
      <c r="C6" s="42"/>
      <c r="D6" s="43"/>
      <c r="I6" s="41"/>
    </row>
    <row r="7" spans="1:9" ht="14.1" customHeight="1" x14ac:dyDescent="0.25">
      <c r="B7" s="42"/>
      <c r="C7" s="42"/>
      <c r="D7" s="43"/>
      <c r="I7" s="41"/>
    </row>
    <row r="8" spans="1:9" ht="14.1" customHeight="1" x14ac:dyDescent="0.25">
      <c r="B8" s="44" t="s">
        <v>50</v>
      </c>
      <c r="C8" s="21"/>
      <c r="D8" s="21"/>
      <c r="I8" s="41"/>
    </row>
    <row r="9" spans="1:9" ht="14.1" customHeight="1" x14ac:dyDescent="0.25">
      <c r="B9" s="44"/>
      <c r="C9" s="45" t="s">
        <v>51</v>
      </c>
      <c r="D9" s="46">
        <v>2368333.67</v>
      </c>
      <c r="I9" s="47"/>
    </row>
    <row r="10" spans="1:9" ht="14.1" customHeight="1" x14ac:dyDescent="0.25">
      <c r="B10" s="44"/>
      <c r="C10" s="45" t="s">
        <v>52</v>
      </c>
      <c r="D10" s="46">
        <v>7704356.0199999996</v>
      </c>
      <c r="I10" s="48"/>
    </row>
    <row r="11" spans="1:9" ht="14.1" customHeight="1" x14ac:dyDescent="0.25">
      <c r="B11" s="44"/>
      <c r="C11" s="45" t="s">
        <v>53</v>
      </c>
      <c r="D11" s="46">
        <v>758325.98</v>
      </c>
      <c r="I11" s="40"/>
    </row>
    <row r="12" spans="1:9" ht="14.1" customHeight="1" x14ac:dyDescent="0.25">
      <c r="B12" s="44"/>
      <c r="C12" s="45" t="s">
        <v>54</v>
      </c>
      <c r="D12" s="46">
        <v>61284.3</v>
      </c>
      <c r="I12" s="41"/>
    </row>
    <row r="13" spans="1:9" ht="14.1" customHeight="1" x14ac:dyDescent="0.25">
      <c r="A13" s="49"/>
      <c r="B13" s="6"/>
      <c r="C13" s="45" t="s">
        <v>55</v>
      </c>
      <c r="D13" s="46">
        <v>885197.79</v>
      </c>
      <c r="E13" s="6"/>
      <c r="I13" s="41"/>
    </row>
    <row r="14" spans="1:9" s="6" customFormat="1" ht="14.1" customHeight="1" x14ac:dyDescent="0.25">
      <c r="B14" s="50" t="s">
        <v>56</v>
      </c>
      <c r="C14" s="50"/>
      <c r="D14" s="14">
        <f>SUM(D9:D13)</f>
        <v>11777497.760000002</v>
      </c>
      <c r="F14"/>
      <c r="G14" s="51"/>
      <c r="I14" s="41"/>
    </row>
    <row r="15" spans="1:9" s="6" customFormat="1" ht="14.1" customHeight="1" x14ac:dyDescent="0.25">
      <c r="D15" s="12"/>
      <c r="G15" s="26"/>
      <c r="I15" s="41"/>
    </row>
    <row r="16" spans="1:9" s="6" customFormat="1" ht="14.1" customHeight="1" x14ac:dyDescent="0.25">
      <c r="B16" s="44" t="s">
        <v>57</v>
      </c>
      <c r="C16" s="21"/>
      <c r="D16" s="8"/>
      <c r="G16" s="26"/>
      <c r="I16" s="47"/>
    </row>
    <row r="17" spans="1:9" s="6" customFormat="1" ht="14.1" customHeight="1" x14ac:dyDescent="0.25">
      <c r="B17" s="23"/>
      <c r="C17" s="45" t="s">
        <v>58</v>
      </c>
      <c r="D17" s="46">
        <v>7367457.6399999997</v>
      </c>
      <c r="F17" s="13"/>
      <c r="G17" s="26"/>
      <c r="I17" s="41"/>
    </row>
    <row r="18" spans="1:9" s="6" customFormat="1" ht="14.1" customHeight="1" x14ac:dyDescent="0.25">
      <c r="A18" s="52"/>
      <c r="B18" s="23"/>
      <c r="C18" s="45" t="s">
        <v>59</v>
      </c>
      <c r="D18" s="46">
        <v>376578.68</v>
      </c>
      <c r="F18" s="13"/>
      <c r="G18" s="26"/>
      <c r="I18" s="41"/>
    </row>
    <row r="19" spans="1:9" s="6" customFormat="1" ht="14.1" customHeight="1" x14ac:dyDescent="0.25">
      <c r="A19" s="52"/>
      <c r="B19" s="23"/>
      <c r="C19" s="45" t="s">
        <v>60</v>
      </c>
      <c r="D19" s="46">
        <v>2183578.52</v>
      </c>
      <c r="F19" s="13"/>
      <c r="G19" s="26"/>
      <c r="I19" s="41"/>
    </row>
    <row r="20" spans="1:9" s="6" customFormat="1" ht="14.1" customHeight="1" x14ac:dyDescent="0.25">
      <c r="A20" s="52"/>
      <c r="B20" s="23"/>
      <c r="C20" s="45" t="s">
        <v>61</v>
      </c>
      <c r="D20" s="46">
        <v>237590.25</v>
      </c>
      <c r="F20" s="13"/>
      <c r="G20" s="26"/>
      <c r="I20" s="53"/>
    </row>
    <row r="21" spans="1:9" s="6" customFormat="1" ht="14.1" customHeight="1" x14ac:dyDescent="0.25">
      <c r="A21" s="49"/>
      <c r="B21" s="50" t="s">
        <v>62</v>
      </c>
      <c r="C21" s="50"/>
      <c r="D21" s="54">
        <f>SUM(D17:D20)</f>
        <v>10165205.09</v>
      </c>
      <c r="G21" s="26"/>
      <c r="I21" s="53"/>
    </row>
    <row r="22" spans="1:9" s="6" customFormat="1" ht="14.1" customHeight="1" x14ac:dyDescent="0.25">
      <c r="A22" s="55"/>
      <c r="C22" s="45"/>
      <c r="D22" s="56"/>
      <c r="G22" s="26"/>
      <c r="I22" s="53"/>
    </row>
    <row r="23" spans="1:9" s="6" customFormat="1" ht="14.1" customHeight="1" x14ac:dyDescent="0.25">
      <c r="A23" s="49"/>
      <c r="B23" s="50" t="s">
        <v>63</v>
      </c>
      <c r="C23" s="50"/>
      <c r="D23" s="15">
        <v>37446.19</v>
      </c>
      <c r="G23" s="26"/>
      <c r="I23" s="41"/>
    </row>
    <row r="24" spans="1:9" s="6" customFormat="1" ht="14.1" customHeight="1" x14ac:dyDescent="0.25">
      <c r="A24" s="55"/>
      <c r="C24" s="45"/>
      <c r="D24" s="56"/>
      <c r="G24" s="26"/>
      <c r="I24" s="41"/>
    </row>
    <row r="25" spans="1:9" s="6" customFormat="1" ht="14.1" customHeight="1" x14ac:dyDescent="0.25">
      <c r="A25" s="55"/>
      <c r="B25" s="50" t="s">
        <v>64</v>
      </c>
      <c r="C25" s="50"/>
      <c r="D25" s="57">
        <f>+D14-D21-D23</f>
        <v>1574846.4800000018</v>
      </c>
      <c r="G25" s="26"/>
      <c r="I25" s="47"/>
    </row>
    <row r="26" spans="1:9" s="6" customFormat="1" ht="14.1" customHeight="1" x14ac:dyDescent="0.25">
      <c r="A26" s="55"/>
      <c r="C26" s="45"/>
      <c r="D26" s="56"/>
      <c r="F26" s="26"/>
      <c r="G26" s="26"/>
      <c r="I26" s="47"/>
    </row>
    <row r="27" spans="1:9" s="6" customFormat="1" ht="14.1" customHeight="1" x14ac:dyDescent="0.25">
      <c r="A27" s="55"/>
      <c r="B27" s="44" t="s">
        <v>65</v>
      </c>
      <c r="C27" s="45"/>
      <c r="D27" s="56"/>
      <c r="F27" s="26"/>
      <c r="G27" s="26"/>
      <c r="I27" s="53"/>
    </row>
    <row r="28" spans="1:9" s="6" customFormat="1" ht="14.1" customHeight="1" x14ac:dyDescent="0.25">
      <c r="A28" s="55"/>
      <c r="C28" s="45" t="s">
        <v>66</v>
      </c>
      <c r="D28" s="46">
        <v>21011.74</v>
      </c>
      <c r="E28" s="58"/>
      <c r="F28" s="26"/>
      <c r="G28" s="26"/>
      <c r="I28" s="59"/>
    </row>
    <row r="29" spans="1:9" s="6" customFormat="1" ht="14.1" customHeight="1" x14ac:dyDescent="0.25">
      <c r="A29" s="55"/>
      <c r="C29" s="45" t="s">
        <v>67</v>
      </c>
      <c r="D29" s="46">
        <v>818501.67999999993</v>
      </c>
      <c r="E29" s="58"/>
      <c r="G29" s="26"/>
      <c r="I29" s="41"/>
    </row>
    <row r="30" spans="1:9" s="6" customFormat="1" ht="14.1" customHeight="1" x14ac:dyDescent="0.25">
      <c r="B30" s="50" t="s">
        <v>68</v>
      </c>
      <c r="C30" s="50"/>
      <c r="D30" s="60">
        <f>SUM(D28:D29)</f>
        <v>839513.41999999993</v>
      </c>
      <c r="E30" s="58"/>
      <c r="G30" s="26"/>
      <c r="I30" s="41"/>
    </row>
    <row r="31" spans="1:9" s="6" customFormat="1" ht="14.1" customHeight="1" x14ac:dyDescent="0.25">
      <c r="B31" s="50"/>
      <c r="C31" s="50"/>
      <c r="D31" s="28"/>
      <c r="E31" s="58"/>
      <c r="G31" s="26"/>
      <c r="I31" s="61"/>
    </row>
    <row r="32" spans="1:9" s="6" customFormat="1" ht="14.1" customHeight="1" x14ac:dyDescent="0.25">
      <c r="B32" s="21" t="s">
        <v>69</v>
      </c>
      <c r="D32" s="62">
        <f>+D25-D30</f>
        <v>735333.06000000192</v>
      </c>
      <c r="G32" s="26"/>
      <c r="I32" s="63"/>
    </row>
    <row r="33" spans="1:11" s="6" customFormat="1" ht="14.1" customHeight="1" x14ac:dyDescent="0.25">
      <c r="D33" s="12"/>
      <c r="G33" s="26"/>
      <c r="I33" s="63"/>
    </row>
    <row r="34" spans="1:11" s="6" customFormat="1" ht="14.1" customHeight="1" x14ac:dyDescent="0.25">
      <c r="B34" s="21" t="s">
        <v>70</v>
      </c>
      <c r="D34" s="64">
        <v>-10106.84</v>
      </c>
      <c r="G34" s="26"/>
      <c r="I34" s="63"/>
    </row>
    <row r="35" spans="1:11" s="6" customFormat="1" ht="14.1" customHeight="1" x14ac:dyDescent="0.25">
      <c r="B35" s="21"/>
      <c r="D35" s="12"/>
      <c r="I35" s="63"/>
    </row>
    <row r="36" spans="1:11" s="6" customFormat="1" ht="14.1" customHeight="1" x14ac:dyDescent="0.25">
      <c r="B36" s="21" t="s">
        <v>71</v>
      </c>
      <c r="D36" s="28">
        <f>+D32+D34</f>
        <v>725226.22000000195</v>
      </c>
      <c r="I36" s="63"/>
    </row>
    <row r="37" spans="1:11" s="6" customFormat="1" ht="14.1" customHeight="1" x14ac:dyDescent="0.25">
      <c r="B37" s="21"/>
      <c r="D37" s="12"/>
      <c r="I37" s="63"/>
    </row>
    <row r="38" spans="1:11" s="6" customFormat="1" ht="14.1" customHeight="1" x14ac:dyDescent="0.25">
      <c r="B38" s="21" t="s">
        <v>72</v>
      </c>
      <c r="D38" s="20">
        <v>194087.93</v>
      </c>
      <c r="I38" s="63"/>
    </row>
    <row r="39" spans="1:11" s="6" customFormat="1" ht="14.1" customHeight="1" x14ac:dyDescent="0.25">
      <c r="D39" s="12"/>
      <c r="G39" s="51"/>
      <c r="I39" s="53"/>
    </row>
    <row r="40" spans="1:11" s="6" customFormat="1" ht="14.1" customHeight="1" thickBot="1" x14ac:dyDescent="0.25">
      <c r="A40" s="55"/>
      <c r="B40" s="65" t="s">
        <v>73</v>
      </c>
      <c r="D40" s="66">
        <f>+D36-D38</f>
        <v>531138.2900000019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8" t="s">
        <v>74</v>
      </c>
      <c r="D48" s="34" t="s">
        <v>46</v>
      </c>
    </row>
    <row r="49" spans="3:7" s="6" customFormat="1" ht="12.95" customHeight="1" x14ac:dyDescent="0.2">
      <c r="C49" s="69" t="s">
        <v>75</v>
      </c>
      <c r="D49" s="29" t="s">
        <v>48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70"/>
    </row>
    <row r="54" spans="3:7" s="6" customFormat="1" ht="12.95" customHeight="1" x14ac:dyDescent="0.2">
      <c r="D54" s="26"/>
      <c r="G54" s="70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2023-07-11T20:17:35Z</dcterms:created>
  <dcterms:modified xsi:type="dcterms:W3CDTF">2023-07-11T20:21:25Z</dcterms:modified>
</cp:coreProperties>
</file>