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12. Diciembre\"/>
    </mc:Choice>
  </mc:AlternateContent>
  <xr:revisionPtr revIDLastSave="0" documentId="8_{A2339F3A-6E47-4F69-B630-6C389A41A170}" xr6:coauthVersionLast="47" xr6:coauthVersionMax="47" xr10:uidLastSave="{00000000-0000-0000-0000-000000000000}"/>
  <bookViews>
    <workbookView xWindow="-120" yWindow="-120" windowWidth="29040" windowHeight="15840" xr2:uid="{36E95591-4BC7-4D56-8D05-C6FE357EC588}"/>
  </bookViews>
  <sheets>
    <sheet name="BG" sheetId="1" r:id="rId1"/>
    <sheet name="ER" sheetId="2" r:id="rId2"/>
  </sheets>
  <definedNames>
    <definedName name="_xlnm.Print_Area" localSheetId="0">BG!$A$1:$E$55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6" i="1"/>
  <c r="D37" i="1"/>
  <c r="D34" i="1"/>
  <c r="D31" i="1"/>
  <c r="D27" i="1"/>
  <c r="D18" i="1"/>
  <c r="D15" i="1"/>
  <c r="D12" i="1"/>
  <c r="D25" i="2" l="1"/>
  <c r="D32" i="2" s="1"/>
  <c r="D36" i="2" s="1"/>
  <c r="D40" i="2" s="1"/>
  <c r="D19" i="1"/>
  <c r="D38" i="1"/>
  <c r="D48" i="1" s="1"/>
</calcChain>
</file>

<file path=xl/sharedStrings.xml><?xml version="1.0" encoding="utf-8"?>
<sst xmlns="http://schemas.openxmlformats.org/spreadsheetml/2006/main" count="80" uniqueCount="75">
  <si>
    <t>Atlántida Vida, S.A., Seguros de Personas</t>
  </si>
  <si>
    <t>Balance General al 31 de Diciembre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</si>
  <si>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</si>
  <si>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</si>
  <si>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</si>
  <si>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</si>
  <si>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</si>
  <si>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</si>
  <si>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</si>
  <si>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</si>
  <si>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</si>
  <si>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</si>
  <si>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</si>
  <si>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</si>
  <si>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</si>
  <si>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</si>
  <si>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</si>
  <si>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</si>
  <si>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</si>
  <si>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</si>
  <si>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</si>
  <si>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</si>
  <si>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</si>
  <si>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</si>
  <si>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</si>
  <si>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</si>
  <si>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</si>
  <si>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</si>
  <si>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</si>
  <si>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</si>
  <si>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</si>
  <si>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</si>
  <si>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</si>
  <si>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</si>
  <si>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</si>
  <si>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</si>
  <si>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</si>
  <si>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</si>
  <si>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</si>
  <si>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</si>
  <si>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</si>
  <si>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</si>
  <si>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</si>
  <si>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</si>
  <si>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</si>
  <si>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</si>
  <si>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</si>
  <si>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</si>
  <si>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Diciembre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</si>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</sst>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BCE5-047A-43FF-BD6D-B4B8AC217BEB}">
  <sheetPr>
    <tabColor theme="0" tint="-0.249977111117893"/>
  </sheetPr>
  <dimension ref="A1:O1974"/>
  <sheetViews>
    <sheetView showGridLines="0" tabSelected="1" zoomScaleNormal="100" workbookViewId="0">
      <selection activeCell="O25" sqref="O2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2203547.13</v>
      </c>
      <c r="D8" s="12"/>
      <c r="G8" s="8"/>
    </row>
    <row r="9" spans="1:11" s="6" customFormat="1" ht="12.95" customHeight="1" x14ac:dyDescent="0.2">
      <c r="A9" s="11" t="s">
        <v>6</v>
      </c>
      <c r="C9" s="13">
        <v>27481167.239999998</v>
      </c>
      <c r="D9" s="12"/>
      <c r="G9" s="8"/>
    </row>
    <row r="10" spans="1:11" s="6" customFormat="1" ht="12.95" customHeight="1" x14ac:dyDescent="0.2">
      <c r="A10" s="11" t="s">
        <v>7</v>
      </c>
      <c r="C10" s="13">
        <v>130705.58</v>
      </c>
      <c r="D10" s="8"/>
      <c r="G10" s="8"/>
    </row>
    <row r="11" spans="1:11" s="6" customFormat="1" ht="12.95" customHeight="1" x14ac:dyDescent="0.2">
      <c r="A11" s="11" t="s">
        <v>8</v>
      </c>
      <c r="C11" s="13">
        <v>10234254.74</v>
      </c>
      <c r="D11" s="8"/>
      <c r="G11" s="8"/>
    </row>
    <row r="12" spans="1:11" s="6" customFormat="1" ht="12.95" customHeight="1" x14ac:dyDescent="0.2">
      <c r="A12" s="5" t="s">
        <v>9</v>
      </c>
      <c r="C12" s="14"/>
      <c r="D12" s="15">
        <f>SUM(C8:C11)</f>
        <v>40049674.689999998</v>
      </c>
      <c r="G12" s="8"/>
      <c r="H12" s="16"/>
    </row>
    <row r="13" spans="1:11" s="6" customFormat="1" ht="12.95" customHeight="1" x14ac:dyDescent="0.2">
      <c r="A13" s="5" t="s">
        <v>10</v>
      </c>
      <c r="C13" s="12"/>
      <c r="D13" s="8"/>
      <c r="G13" s="8"/>
    </row>
    <row r="14" spans="1:11" s="6" customFormat="1" ht="12.95" customHeight="1" x14ac:dyDescent="0.2">
      <c r="A14" s="11" t="s">
        <v>11</v>
      </c>
      <c r="C14" s="17">
        <v>661810.52</v>
      </c>
      <c r="D14" s="12"/>
      <c r="G14" s="8"/>
    </row>
    <row r="15" spans="1:11" s="6" customFormat="1" ht="12.95" customHeight="1" x14ac:dyDescent="0.2">
      <c r="A15" s="5" t="s">
        <v>12</v>
      </c>
      <c r="C15" s="12"/>
      <c r="D15" s="15">
        <f>SUM(C14:C14)</f>
        <v>661810.52</v>
      </c>
      <c r="G15" s="8"/>
      <c r="H15" s="16"/>
      <c r="J15" s="18"/>
      <c r="K15" s="18"/>
    </row>
    <row r="16" spans="1:11" s="6" customFormat="1" ht="12.95" customHeight="1" x14ac:dyDescent="0.2">
      <c r="A16" s="5" t="s">
        <v>13</v>
      </c>
      <c r="C16" s="12"/>
      <c r="D16" s="8"/>
      <c r="F16" s="19"/>
      <c r="H16" s="16"/>
    </row>
    <row r="17" spans="1:15" s="6" customFormat="1" ht="12.95" customHeight="1" x14ac:dyDescent="0.2">
      <c r="A17" s="6" t="s">
        <v>14</v>
      </c>
      <c r="C17" s="20">
        <v>36012.410000000003</v>
      </c>
      <c r="D17" s="12"/>
    </row>
    <row r="18" spans="1:15" s="6" customFormat="1" ht="12.95" customHeight="1" x14ac:dyDescent="0.2">
      <c r="A18" s="21" t="s">
        <v>15</v>
      </c>
      <c r="C18" s="12"/>
      <c r="D18" s="22">
        <f>SUM(C17)</f>
        <v>36012.410000000003</v>
      </c>
      <c r="G18" s="8"/>
    </row>
    <row r="19" spans="1:15" s="6" customFormat="1" ht="12.95" customHeight="1" thickBot="1" x14ac:dyDescent="0.25">
      <c r="A19" s="23" t="s">
        <v>16</v>
      </c>
      <c r="C19" s="12"/>
      <c r="D19" s="24">
        <f>+D12+D15+D18</f>
        <v>40747497.619999997</v>
      </c>
      <c r="I19" s="18"/>
    </row>
    <row r="20" spans="1:15" s="6" customFormat="1" ht="12.95" customHeight="1" thickTop="1" x14ac:dyDescent="0.2">
      <c r="A20" s="25" t="s">
        <v>17</v>
      </c>
      <c r="C20" s="12"/>
      <c r="D20" s="8"/>
    </row>
    <row r="21" spans="1:15" s="6" customFormat="1" ht="12.95" customHeight="1" x14ac:dyDescent="0.2">
      <c r="A21" s="5" t="s">
        <v>18</v>
      </c>
      <c r="C21" s="12"/>
      <c r="D21" s="8"/>
    </row>
    <row r="22" spans="1:15" s="6" customFormat="1" ht="12.95" customHeight="1" x14ac:dyDescent="0.2">
      <c r="A22" s="23" t="s">
        <v>19</v>
      </c>
      <c r="C22" s="12"/>
      <c r="D22" s="8"/>
      <c r="O22" s="26"/>
    </row>
    <row r="23" spans="1:15" s="6" customFormat="1" ht="12.95" customHeight="1" x14ac:dyDescent="0.2">
      <c r="A23" s="25" t="s">
        <v>20</v>
      </c>
      <c r="C23" s="27">
        <v>80.400000000000006</v>
      </c>
      <c r="D23" s="8"/>
    </row>
    <row r="24" spans="1:15" s="6" customFormat="1" ht="12.95" customHeight="1" x14ac:dyDescent="0.2">
      <c r="A24" s="11" t="s">
        <v>21</v>
      </c>
      <c r="C24" s="27">
        <v>373312.65</v>
      </c>
      <c r="D24" s="8"/>
      <c r="G24" s="8"/>
    </row>
    <row r="25" spans="1:15" s="6" customFormat="1" ht="12.95" customHeight="1" x14ac:dyDescent="0.2">
      <c r="A25" s="11" t="s">
        <v>22</v>
      </c>
      <c r="C25" s="27">
        <v>2935822.88</v>
      </c>
      <c r="D25" s="8"/>
    </row>
    <row r="26" spans="1:15" s="6" customFormat="1" ht="12.95" customHeight="1" x14ac:dyDescent="0.2">
      <c r="A26" s="11" t="s">
        <v>23</v>
      </c>
      <c r="C26" s="27">
        <v>35946.39</v>
      </c>
      <c r="D26" s="8"/>
    </row>
    <row r="27" spans="1:15" s="6" customFormat="1" ht="12.95" customHeight="1" x14ac:dyDescent="0.2">
      <c r="A27" s="21" t="s">
        <v>24</v>
      </c>
      <c r="C27" s="14"/>
      <c r="D27" s="28">
        <f>SUM(C23:C26)</f>
        <v>3345162.32</v>
      </c>
    </row>
    <row r="28" spans="1:15" s="6" customFormat="1" ht="12.95" customHeight="1" x14ac:dyDescent="0.2">
      <c r="A28" s="21" t="s">
        <v>25</v>
      </c>
      <c r="C28" s="27"/>
      <c r="D28" s="12"/>
    </row>
    <row r="29" spans="1:15" s="6" customFormat="1" ht="12.95" customHeight="1" x14ac:dyDescent="0.2">
      <c r="A29" s="6" t="s">
        <v>26</v>
      </c>
      <c r="C29" s="27">
        <v>308784.48</v>
      </c>
      <c r="D29" s="12"/>
    </row>
    <row r="30" spans="1:15" s="6" customFormat="1" ht="12.95" customHeight="1" x14ac:dyDescent="0.2">
      <c r="A30" s="25" t="s">
        <v>27</v>
      </c>
      <c r="C30" s="27">
        <v>77739.06</v>
      </c>
      <c r="D30" s="12"/>
      <c r="G30" s="16"/>
    </row>
    <row r="31" spans="1:15" s="6" customFormat="1" ht="12.95" customHeight="1" x14ac:dyDescent="0.2">
      <c r="A31" s="21" t="s">
        <v>28</v>
      </c>
      <c r="C31" s="14"/>
      <c r="D31" s="28">
        <f>SUM(C29:C30)</f>
        <v>386523.54</v>
      </c>
    </row>
    <row r="32" spans="1:15" s="6" customFormat="1" ht="12.95" customHeight="1" x14ac:dyDescent="0.2">
      <c r="A32" s="21" t="s">
        <v>29</v>
      </c>
      <c r="C32" s="12"/>
      <c r="D32" s="12"/>
      <c r="F32" s="29"/>
    </row>
    <row r="33" spans="1:8" s="6" customFormat="1" ht="12.95" customHeight="1" x14ac:dyDescent="0.2">
      <c r="A33" s="6" t="s">
        <v>30</v>
      </c>
      <c r="C33" s="27">
        <v>519993.51</v>
      </c>
      <c r="D33" s="12"/>
      <c r="F33" s="26"/>
    </row>
    <row r="34" spans="1:8" s="6" customFormat="1" ht="12.95" customHeight="1" x14ac:dyDescent="0.2">
      <c r="A34" s="21" t="s">
        <v>31</v>
      </c>
      <c r="C34" s="14"/>
      <c r="D34" s="31">
        <f>SUM(C33:C33)</f>
        <v>519993.51</v>
      </c>
      <c r="G34" s="16"/>
      <c r="H34" s="30"/>
    </row>
    <row r="35" spans="1:8" s="6" customFormat="1" ht="12.95" customHeight="1" x14ac:dyDescent="0.2">
      <c r="A35" s="21" t="s">
        <v>32</v>
      </c>
      <c r="C35" s="12"/>
      <c r="D35" s="12"/>
    </row>
    <row r="36" spans="1:8" s="6" customFormat="1" ht="12.95" customHeight="1" x14ac:dyDescent="0.2">
      <c r="A36" s="6" t="s">
        <v>33</v>
      </c>
      <c r="C36" s="27">
        <v>20154877.620000001</v>
      </c>
    </row>
    <row r="37" spans="1:8" s="6" customFormat="1" ht="12.95" customHeight="1" x14ac:dyDescent="0.2">
      <c r="A37" s="21" t="s">
        <v>34</v>
      </c>
      <c r="C37" s="12"/>
      <c r="D37" s="32">
        <f>SUM(C36:C36)</f>
        <v>20154877.620000001</v>
      </c>
    </row>
    <row r="38" spans="1:8" s="6" customFormat="1" ht="12.95" customHeight="1" x14ac:dyDescent="0.2">
      <c r="A38" s="21" t="s">
        <v>35</v>
      </c>
      <c r="C38" s="12"/>
      <c r="D38" s="32">
        <f>+D27+D31+D34+D37</f>
        <v>24406556.990000002</v>
      </c>
    </row>
    <row r="39" spans="1:8" s="6" customFormat="1" ht="12.95" customHeight="1" x14ac:dyDescent="0.2">
      <c r="A39" s="6" t="s">
        <v>17</v>
      </c>
      <c r="C39" s="12"/>
      <c r="D39" s="8"/>
    </row>
    <row r="40" spans="1:8" s="6" customFormat="1" ht="12.95" customHeight="1" x14ac:dyDescent="0.2">
      <c r="A40" s="21" t="s">
        <v>36</v>
      </c>
      <c r="C40" s="12"/>
      <c r="D40" s="8"/>
    </row>
    <row r="41" spans="1:8" s="6" customFormat="1" ht="12.95" customHeight="1" x14ac:dyDescent="0.2">
      <c r="A41" s="6" t="s">
        <v>37</v>
      </c>
      <c r="C41" s="8">
        <v>11015000</v>
      </c>
      <c r="D41" s="12"/>
    </row>
    <row r="42" spans="1:8" s="6" customFormat="1" ht="12.95" customHeight="1" x14ac:dyDescent="0.2">
      <c r="A42" s="6" t="s">
        <v>38</v>
      </c>
      <c r="C42" s="13">
        <v>659491.38</v>
      </c>
      <c r="D42" s="12"/>
    </row>
    <row r="43" spans="1:8" s="6" customFormat="1" ht="12.95" customHeight="1" x14ac:dyDescent="0.2">
      <c r="A43" s="6" t="s">
        <v>39</v>
      </c>
      <c r="C43" s="13">
        <v>196051.68</v>
      </c>
      <c r="D43" s="12"/>
    </row>
    <row r="44" spans="1:8" s="6" customFormat="1" ht="12.95" customHeight="1" x14ac:dyDescent="0.2">
      <c r="A44" s="6" t="s">
        <v>40</v>
      </c>
      <c r="C44" s="13">
        <v>2445242.1800000002</v>
      </c>
      <c r="D44" s="12"/>
    </row>
    <row r="45" spans="1:8" s="6" customFormat="1" ht="12.95" customHeight="1" x14ac:dyDescent="0.2">
      <c r="A45" s="6" t="s">
        <v>41</v>
      </c>
      <c r="C45" s="17">
        <v>2025155.39</v>
      </c>
      <c r="D45" s="12"/>
    </row>
    <row r="46" spans="1:8" s="6" customFormat="1" ht="12.95" customHeight="1" x14ac:dyDescent="0.2">
      <c r="A46" s="21" t="s">
        <v>42</v>
      </c>
      <c r="C46" s="12"/>
      <c r="D46" s="32">
        <f>SUM(C41:C45)</f>
        <v>16340940.630000001</v>
      </c>
    </row>
    <row r="47" spans="1:8" s="6" customFormat="1" ht="12.95" customHeight="1" x14ac:dyDescent="0.2">
      <c r="C47" s="12"/>
      <c r="D47" s="8"/>
    </row>
    <row r="48" spans="1:8" s="6" customFormat="1" ht="12.95" customHeight="1" thickBot="1" x14ac:dyDescent="0.25">
      <c r="A48" s="21" t="s">
        <v>43</v>
      </c>
      <c r="C48" s="12"/>
      <c r="D48" s="24">
        <f>+D38+D46</f>
        <v>40747497.620000005</v>
      </c>
      <c r="G48" s="33"/>
    </row>
    <row r="49" spans="1:4" s="6" customFormat="1" ht="12.95" customHeight="1" thickTop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/>
    <row r="54" spans="1:4" s="6" customFormat="1" ht="12.95" customHeight="1" x14ac:dyDescent="0.2">
      <c r="A54" s="34" t="s">
        <v>44</v>
      </c>
      <c r="D54" s="34" t="s">
        <v>45</v>
      </c>
    </row>
    <row r="55" spans="1:4" s="6" customFormat="1" ht="12.95" customHeight="1" x14ac:dyDescent="0.2">
      <c r="A55" s="29" t="s">
        <v>46</v>
      </c>
      <c r="D55" s="29" t="s">
        <v>47</v>
      </c>
    </row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B1974" s="6"/>
      <c r="C1974" s="6"/>
      <c r="D1974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6426-1B1C-43F7-921E-4431DCF7D266}">
  <sheetPr>
    <tabColor theme="0" tint="-0.249977111117893"/>
  </sheetPr>
  <dimension ref="A2:N1871"/>
  <sheetViews>
    <sheetView showGridLines="0" zoomScaleNormal="100" workbookViewId="0">
      <selection activeCell="F33" sqref="F3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48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49</v>
      </c>
      <c r="C8" s="21"/>
      <c r="D8" s="21"/>
      <c r="I8" s="41"/>
    </row>
    <row r="9" spans="1:9" ht="14.1" customHeight="1" x14ac:dyDescent="0.25">
      <c r="B9" s="44"/>
      <c r="C9" s="45" t="s">
        <v>50</v>
      </c>
      <c r="D9" s="46">
        <v>36589885.090000004</v>
      </c>
      <c r="I9" s="47"/>
    </row>
    <row r="10" spans="1:9" ht="14.1" customHeight="1" x14ac:dyDescent="0.25">
      <c r="B10" s="44"/>
      <c r="C10" s="45" t="s">
        <v>51</v>
      </c>
      <c r="D10" s="46">
        <v>22153712.800000001</v>
      </c>
      <c r="I10" s="48"/>
    </row>
    <row r="11" spans="1:9" ht="14.1" customHeight="1" x14ac:dyDescent="0.25">
      <c r="B11" s="44"/>
      <c r="C11" s="45" t="s">
        <v>52</v>
      </c>
      <c r="D11" s="46">
        <v>1453673.25</v>
      </c>
      <c r="I11" s="40"/>
    </row>
    <row r="12" spans="1:9" ht="14.1" customHeight="1" x14ac:dyDescent="0.25">
      <c r="B12" s="44"/>
      <c r="C12" s="45" t="s">
        <v>53</v>
      </c>
      <c r="D12" s="46">
        <v>603073.48</v>
      </c>
      <c r="I12" s="41"/>
    </row>
    <row r="13" spans="1:9" ht="14.1" customHeight="1" x14ac:dyDescent="0.25">
      <c r="A13" s="49"/>
      <c r="B13" s="6"/>
      <c r="C13" s="45" t="s">
        <v>54</v>
      </c>
      <c r="D13" s="46">
        <v>1358316.85</v>
      </c>
      <c r="E13" s="6"/>
      <c r="I13" s="41"/>
    </row>
    <row r="14" spans="1:9" s="6" customFormat="1" ht="14.1" customHeight="1" x14ac:dyDescent="0.25">
      <c r="B14" s="50" t="s">
        <v>55</v>
      </c>
      <c r="C14" s="50"/>
      <c r="D14" s="14">
        <f>SUM(D9:D13)</f>
        <v>62158661.469999999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56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57</v>
      </c>
      <c r="D17" s="46">
        <v>26100888.969999999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58</v>
      </c>
      <c r="D18" s="46">
        <v>4612832.9000000004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59</v>
      </c>
      <c r="D19" s="46">
        <v>24158465.469999999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60</v>
      </c>
      <c r="D20" s="46">
        <v>1918351.67</v>
      </c>
      <c r="F20" s="13"/>
      <c r="G20" s="26"/>
      <c r="I20" s="53"/>
    </row>
    <row r="21" spans="1:9" s="6" customFormat="1" ht="14.1" customHeight="1" x14ac:dyDescent="0.25">
      <c r="A21" s="49"/>
      <c r="B21" s="50" t="s">
        <v>61</v>
      </c>
      <c r="C21" s="50"/>
      <c r="D21" s="54">
        <f>SUM(D17:D20)</f>
        <v>56790539.009999998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62</v>
      </c>
      <c r="C23" s="50"/>
      <c r="D23" s="15">
        <v>34140.35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63</v>
      </c>
      <c r="C25" s="50"/>
      <c r="D25" s="57">
        <f>+D14-D21-D23</f>
        <v>5333982.1100000013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64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65</v>
      </c>
      <c r="D28" s="46">
        <v>56727.51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66</v>
      </c>
      <c r="D29" s="46">
        <v>1576835.94</v>
      </c>
      <c r="E29" s="58"/>
      <c r="G29" s="26"/>
      <c r="I29" s="41"/>
    </row>
    <row r="30" spans="1:9" s="6" customFormat="1" ht="14.1" customHeight="1" x14ac:dyDescent="0.25">
      <c r="B30" s="50" t="s">
        <v>67</v>
      </c>
      <c r="C30" s="50"/>
      <c r="D30" s="60">
        <f>SUM(D28:D29)</f>
        <v>1633563.45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68</v>
      </c>
      <c r="D32" s="62">
        <f>+D25-D30</f>
        <v>3700418.6600000011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69</v>
      </c>
      <c r="D34" s="64">
        <v>52697.140000000007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70</v>
      </c>
      <c r="D36" s="28">
        <f>+D32+D34</f>
        <v>3753115.8000000012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71</v>
      </c>
      <c r="D38" s="20">
        <v>1005815.64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72</v>
      </c>
      <c r="D40" s="66">
        <f>+D36-D38</f>
        <v>2747300.1600000011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73</v>
      </c>
      <c r="D48" s="34" t="s">
        <v>45</v>
      </c>
    </row>
    <row r="49" spans="3:7" s="6" customFormat="1" ht="12.95" customHeight="1" x14ac:dyDescent="0.2">
      <c r="C49" s="69" t="s">
        <v>74</v>
      </c>
      <c r="D49" s="29" t="s">
        <v>47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2023-01-12T14:55:50Z</dcterms:created>
  <dcterms:modified xsi:type="dcterms:W3CDTF">2023-01-12T14:58:37Z</dcterms:modified>
</cp:coreProperties>
</file>