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8_{5D27FEA3-4C14-4AF8-805C-11B97A531362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RESULTADOS!$A$1:$D$55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7" i="2"/>
  <c r="D9" i="2"/>
  <c r="D48" i="1"/>
  <c r="D39" i="1"/>
  <c r="D34" i="1"/>
  <c r="D21" i="1"/>
  <c r="D16" i="1"/>
  <c r="D27" i="2" l="1"/>
  <c r="D34" i="2" s="1"/>
  <c r="D38" i="2" s="1"/>
  <c r="D41" i="2" s="1"/>
  <c r="D44" i="2" s="1"/>
  <c r="D40" i="1"/>
  <c r="D49" i="1" s="1"/>
  <c r="D24" i="1"/>
  <c r="F49" i="1" l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<sst xmlns="http://schemas.openxmlformats.org/spreadsheetml/2006/main" count="84" uniqueCount="72">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</sst>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showOutlineSymbols="0" defaultGridColor="0" topLeftCell="A30" colorId="57" zoomScale="85" zoomScaleNormal="85" workbookViewId="0">
      <selection activeCell="G49" sqref="G49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45138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443481004.80000001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342718755.5</v>
      </c>
    </row>
    <row r="15" spans="1:12" ht="15" customHeight="1">
      <c r="A15" s="17" t="s">
        <v>10</v>
      </c>
      <c r="B15" s="17"/>
      <c r="C15" s="18"/>
      <c r="D15" s="19">
        <v>2396336347.3000002</v>
      </c>
      <c r="L15" s="20"/>
    </row>
    <row r="16" spans="1:12" ht="15" customHeight="1">
      <c r="C16" s="18"/>
      <c r="D16" s="21">
        <f>SUM(D12:D15)</f>
        <v>3182536107.6000004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601740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29311371.699999999</v>
      </c>
      <c r="L20" s="22"/>
    </row>
    <row r="21" spans="1:12" ht="15" customHeight="1">
      <c r="C21" s="18"/>
      <c r="D21" s="21">
        <f>SUM(D18:D20)</f>
        <v>30160611.699999999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55074056.799999997</v>
      </c>
    </row>
    <row r="24" spans="1:12" ht="15.75" customHeight="1" thickBot="1">
      <c r="A24" s="24" t="s">
        <v>17</v>
      </c>
      <c r="B24" s="24"/>
      <c r="C24" s="25"/>
      <c r="D24" s="26">
        <f>+D16+D21+D23</f>
        <v>3267770776.1000004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2468940200.1999998</v>
      </c>
    </row>
    <row r="29" spans="1:12" ht="15" customHeight="1">
      <c r="A29" s="17" t="s">
        <v>20</v>
      </c>
      <c r="B29" s="17"/>
      <c r="C29" s="25"/>
      <c r="D29" s="13">
        <v>4060257.5</v>
      </c>
    </row>
    <row r="30" spans="1:12" ht="15" customHeight="1">
      <c r="A30" s="17" t="s">
        <v>21</v>
      </c>
      <c r="B30" s="17"/>
      <c r="C30" s="28"/>
      <c r="D30" s="13">
        <v>189068777.09999999</v>
      </c>
    </row>
    <row r="31" spans="1:12" ht="15" customHeight="1">
      <c r="A31" s="17" t="s">
        <v>22</v>
      </c>
      <c r="B31" s="17"/>
      <c r="C31" s="28"/>
      <c r="D31" s="13">
        <v>0</v>
      </c>
    </row>
    <row r="32" spans="1:12" ht="15" customHeight="1">
      <c r="A32" s="17" t="s">
        <v>23</v>
      </c>
      <c r="B32" s="17"/>
      <c r="C32" s="28"/>
      <c r="D32" s="13">
        <v>160454577.30000001</v>
      </c>
    </row>
    <row r="33" spans="1:4" ht="15" customHeight="1">
      <c r="A33" s="17" t="s">
        <v>24</v>
      </c>
      <c r="B33" s="17"/>
      <c r="C33" s="28"/>
      <c r="D33" s="13">
        <v>22601755.600000001</v>
      </c>
    </row>
    <row r="34" spans="1:4" ht="15" customHeight="1">
      <c r="C34" s="28"/>
      <c r="D34" s="21">
        <f>SUM(D28:D33)</f>
        <v>2845125567.6999998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48448500.100000001</v>
      </c>
    </row>
    <row r="37" spans="1:4" ht="15" customHeight="1">
      <c r="A37" s="2" t="s">
        <v>27</v>
      </c>
      <c r="C37" s="28"/>
      <c r="D37" s="13">
        <v>13887590.6</v>
      </c>
    </row>
    <row r="38" spans="1:4" ht="15" customHeight="1">
      <c r="A38" s="2" t="s">
        <v>28</v>
      </c>
      <c r="C38" s="28"/>
      <c r="D38" s="13">
        <v>11257058.199999999</v>
      </c>
    </row>
    <row r="39" spans="1:4" ht="15" customHeight="1">
      <c r="C39" s="28"/>
      <c r="D39" s="21">
        <f>SUM(D36:D38)</f>
        <v>73593148.900000006</v>
      </c>
    </row>
    <row r="40" spans="1:4" ht="15" customHeight="1">
      <c r="A40" s="24" t="s">
        <v>29</v>
      </c>
      <c r="B40" s="24"/>
      <c r="C40" s="28"/>
      <c r="D40" s="21">
        <f>+D34+D39</f>
        <v>2918718716.5999999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278.8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146949600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202102180.69999999</v>
      </c>
    </row>
    <row r="48" spans="1:4" ht="15" customHeight="1">
      <c r="A48" s="24" t="s">
        <v>35</v>
      </c>
      <c r="B48" s="24"/>
      <c r="C48" s="28"/>
      <c r="D48" s="21">
        <f>SUM(D45:D47)</f>
        <v>349051780.69999999</v>
      </c>
    </row>
    <row r="49" spans="1:7" ht="15" customHeight="1" thickBot="1">
      <c r="A49" s="24" t="s">
        <v>36</v>
      </c>
      <c r="B49" s="24"/>
      <c r="C49" s="25"/>
      <c r="D49" s="26">
        <f>+D40+D42+D48</f>
        <v>3267770776.0999999</v>
      </c>
      <c r="F49" s="3">
        <f>+D49-D24</f>
        <v>0</v>
      </c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1"/>
  <sheetViews>
    <sheetView showGridLines="0" tabSelected="1" topLeftCell="A24" zoomScale="85" zoomScaleNormal="85" workbookViewId="0">
      <selection activeCell="D41" sqref="D41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45138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SUM(D10:D15)</f>
        <v>198262988.89999998</v>
      </c>
    </row>
    <row r="10" spans="1:4">
      <c r="A10" s="40" t="s">
        <v>46</v>
      </c>
      <c r="D10" s="19">
        <v>130551909.2</v>
      </c>
    </row>
    <row r="11" spans="1:4">
      <c r="A11" s="40" t="s">
        <v>47</v>
      </c>
      <c r="D11" s="19">
        <v>12770226.5</v>
      </c>
    </row>
    <row r="12" spans="1:4">
      <c r="A12" s="50" t="s">
        <v>48</v>
      </c>
      <c r="B12" s="50"/>
      <c r="D12" s="19">
        <v>12127893.5</v>
      </c>
    </row>
    <row r="13" spans="1:4">
      <c r="A13" s="40" t="s">
        <v>49</v>
      </c>
      <c r="D13" s="19">
        <v>2856570.1</v>
      </c>
    </row>
    <row r="14" spans="1:4">
      <c r="A14" s="40" t="s">
        <v>50</v>
      </c>
      <c r="D14" s="19">
        <v>2693707.9</v>
      </c>
    </row>
    <row r="15" spans="1:4">
      <c r="A15" s="40" t="s">
        <v>51</v>
      </c>
      <c r="D15" s="19">
        <v>37262681.700000003</v>
      </c>
    </row>
    <row r="16" spans="1:4">
      <c r="A16" s="40" t="s">
        <v>52</v>
      </c>
      <c r="D16" s="51"/>
    </row>
    <row r="17" spans="1:4">
      <c r="A17" s="48" t="s">
        <v>53</v>
      </c>
      <c r="B17" s="48"/>
      <c r="D17" s="49">
        <f>SUM(D18:D23)</f>
        <v>54381005.800000004</v>
      </c>
    </row>
    <row r="18" spans="1:4">
      <c r="A18" s="40" t="s">
        <v>54</v>
      </c>
      <c r="D18" s="52">
        <v>32161057.300000001</v>
      </c>
    </row>
    <row r="19" spans="1:4">
      <c r="A19" s="40" t="s">
        <v>55</v>
      </c>
      <c r="D19" s="52">
        <v>7565627.2000000002</v>
      </c>
    </row>
    <row r="20" spans="1:4">
      <c r="A20" s="40" t="s">
        <v>56</v>
      </c>
      <c r="D20" s="52">
        <v>3853834.1</v>
      </c>
    </row>
    <row r="21" spans="1:4">
      <c r="A21" s="53" t="s">
        <v>57</v>
      </c>
      <c r="B21" s="53"/>
      <c r="D21" s="52">
        <v>161474</v>
      </c>
    </row>
    <row r="22" spans="1:4">
      <c r="A22" s="53" t="s">
        <v>58</v>
      </c>
      <c r="B22" s="53"/>
      <c r="D22" s="52">
        <v>302994.59999999998</v>
      </c>
    </row>
    <row r="23" spans="1:4">
      <c r="A23" s="40" t="s">
        <v>59</v>
      </c>
      <c r="D23" s="49">
        <v>10336018.6</v>
      </c>
    </row>
    <row r="24" spans="1:4">
      <c r="A24" s="40" t="s">
        <v>52</v>
      </c>
      <c r="D24" s="54"/>
    </row>
    <row r="25" spans="1:4">
      <c r="A25" s="53" t="s">
        <v>60</v>
      </c>
      <c r="B25" s="53"/>
      <c r="D25" s="49">
        <v>28570833.600000001</v>
      </c>
    </row>
    <row r="26" spans="1:4">
      <c r="D26" s="52"/>
    </row>
    <row r="27" spans="1:4">
      <c r="A27" s="55" t="s">
        <v>61</v>
      </c>
      <c r="B27" s="55"/>
      <c r="D27" s="54">
        <f>SUM(D9-D17-D25)</f>
        <v>115311149.49999997</v>
      </c>
    </row>
    <row r="28" spans="1:4">
      <c r="D28" s="52"/>
    </row>
    <row r="29" spans="1:4">
      <c r="A29" s="48" t="s">
        <v>62</v>
      </c>
      <c r="B29" s="48"/>
      <c r="D29" s="49">
        <f>SUM(D30:D32)</f>
        <v>94566717.5</v>
      </c>
    </row>
    <row r="30" spans="1:4">
      <c r="A30" s="40" t="s">
        <v>63</v>
      </c>
      <c r="D30" s="52">
        <v>28953487.600000001</v>
      </c>
    </row>
    <row r="31" spans="1:4">
      <c r="A31" s="40" t="s">
        <v>64</v>
      </c>
      <c r="D31" s="56">
        <v>58251909.299999997</v>
      </c>
    </row>
    <row r="32" spans="1:4">
      <c r="A32" s="40" t="s">
        <v>65</v>
      </c>
      <c r="D32" s="56">
        <v>7361320.5999999996</v>
      </c>
    </row>
    <row r="33" spans="1:6">
      <c r="D33" s="51"/>
    </row>
    <row r="34" spans="1:6">
      <c r="A34" s="55" t="s">
        <v>66</v>
      </c>
      <c r="B34" s="55"/>
      <c r="D34" s="57">
        <f>SUM(D27-D29)</f>
        <v>20744431.99999997</v>
      </c>
    </row>
    <row r="35" spans="1:6" ht="9.9499999999999993" customHeight="1">
      <c r="A35" s="53"/>
      <c r="B35" s="53"/>
      <c r="D35" s="57"/>
    </row>
    <row r="36" spans="1:6" ht="9.9499999999999993" customHeight="1">
      <c r="A36" s="40" t="s">
        <v>52</v>
      </c>
      <c r="D36" s="52"/>
    </row>
    <row r="37" spans="1:6">
      <c r="A37" s="40" t="s">
        <v>67</v>
      </c>
      <c r="D37" s="49">
        <v>13726858.600000001</v>
      </c>
    </row>
    <row r="38" spans="1:6">
      <c r="A38" s="55" t="s">
        <v>68</v>
      </c>
      <c r="B38" s="55"/>
      <c r="D38" s="54">
        <f>+D34+D37</f>
        <v>34471290.599999972</v>
      </c>
    </row>
    <row r="39" spans="1:6" ht="9.9499999999999993" customHeight="1">
      <c r="D39" s="52"/>
    </row>
    <row r="40" spans="1:6">
      <c r="A40" s="40" t="s">
        <v>69</v>
      </c>
      <c r="D40" s="52">
        <v>-8687611.4000000004</v>
      </c>
    </row>
    <row r="41" spans="1:6">
      <c r="A41" s="55" t="s">
        <v>70</v>
      </c>
      <c r="B41" s="55"/>
      <c r="D41" s="51">
        <f>+D38+D40</f>
        <v>25783679.199999973</v>
      </c>
    </row>
    <row r="42" spans="1:6">
      <c r="A42" s="53"/>
      <c r="B42" s="53"/>
      <c r="D42" s="54"/>
    </row>
    <row r="43" spans="1:6">
      <c r="A43" s="40" t="s">
        <v>30</v>
      </c>
      <c r="D43" s="57">
        <v>0</v>
      </c>
    </row>
    <row r="44" spans="1:6" ht="15.75" thickBot="1">
      <c r="A44" s="48" t="s">
        <v>71</v>
      </c>
      <c r="B44" s="48"/>
      <c r="D44" s="58">
        <f>+D41-D43</f>
        <v>25783679.199999973</v>
      </c>
      <c r="F44" s="59">
        <v>19.260000016540289</v>
      </c>
    </row>
    <row r="45" spans="1:6" ht="16.5" thickTop="1" thickBot="1">
      <c r="A45" s="46"/>
      <c r="B45" s="46"/>
      <c r="C45" s="46"/>
      <c r="D45" s="46"/>
    </row>
    <row r="46" spans="1:6" ht="15.75" thickTop="1">
      <c r="A46" s="47"/>
      <c r="B46" s="47"/>
      <c r="C46" s="47"/>
      <c r="D46" s="47"/>
    </row>
    <row r="47" spans="1:6">
      <c r="A47" s="46"/>
      <c r="B47" s="46"/>
      <c r="C47" s="46"/>
    </row>
    <row r="48" spans="1:6" s="2" customFormat="1" ht="15" customHeight="1">
      <c r="A48" s="34" t="s">
        <v>37</v>
      </c>
      <c r="B48" s="35" t="s">
        <v>38</v>
      </c>
      <c r="C48" s="35"/>
      <c r="D48" s="35"/>
      <c r="E48" s="33"/>
    </row>
    <row r="49" spans="1:5" s="2" customFormat="1" ht="15" customHeight="1">
      <c r="A49" s="34" t="s">
        <v>39</v>
      </c>
      <c r="B49" s="35" t="s">
        <v>40</v>
      </c>
      <c r="C49" s="35"/>
      <c r="D49" s="35"/>
      <c r="E49" s="33"/>
    </row>
    <row r="54" spans="1:5">
      <c r="A54" s="35" t="s">
        <v>41</v>
      </c>
      <c r="B54" s="35"/>
      <c r="C54" s="35"/>
      <c r="D54" s="35"/>
    </row>
    <row r="55" spans="1:5">
      <c r="A55" s="36" t="s">
        <v>42</v>
      </c>
      <c r="B55" s="36"/>
      <c r="C55" s="36"/>
      <c r="D55" s="36"/>
    </row>
    <row r="61" spans="1:5">
      <c r="A61" s="60"/>
      <c r="B61" s="60"/>
    </row>
  </sheetData>
  <mergeCells count="7">
    <mergeCell ref="A55:D55"/>
    <mergeCell ref="A1:D1"/>
    <mergeCell ref="A2:D2"/>
    <mergeCell ref="A6:D6"/>
    <mergeCell ref="B48:D48"/>
    <mergeCell ref="B49:D49"/>
    <mergeCell ref="A54:D54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2023-08-18T22:49:21Z</dcterms:created>
  <dcterms:modified xsi:type="dcterms:W3CDTF">2023-08-18T22:57:55Z</dcterms:modified>
</cp:coreProperties>
</file>