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1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010101AAA2023\Renta 2023\"/>
    </mc:Choice>
  </mc:AlternateContent>
  <xr:revisionPtr revIDLastSave="0" documentId="13_ncr:1_{BA8D41D2-D0F1-4B65-AD3F-24C53D74C33E}" xr6:coauthVersionLast="45" xr6:coauthVersionMax="45" xr10:uidLastSave="{00000000-0000-0000-0000-000000000000}"/>
  <bookViews>
    <workbookView xWindow="-120" yWindow="-120" windowWidth="20730" windowHeight="11160" xr2:uid="{78E4E214-1139-4537-B300-5DE9EECD4495}"/>
  </bookViews>
  <sheets>
    <sheet name="Balance y Est.de Resul 07 2023" sheetId="1" r:id="rId1"/>
  </sheets>
  <definedNames>
    <definedName name="_xlnm.Print_Area" localSheetId="0">'Balance y Est.de Resul 07 2023'!$A$3:$H$110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89" i="1" l="1"/>
  <c r="H95" i="1" l="1"/>
  <c r="F95" i="1"/>
  <c r="H87" i="1"/>
  <c r="F87" i="1"/>
  <c r="H78" i="1"/>
  <c r="H89" i="1" s="1"/>
  <c r="F78" i="1"/>
  <c r="F96" i="1" s="1"/>
  <c r="F98" i="1" s="1"/>
  <c r="F101" i="1" s="1"/>
  <c r="H46" i="1"/>
  <c r="F46" i="1"/>
  <c r="H40" i="1"/>
  <c r="F40" i="1"/>
  <c r="H35" i="1"/>
  <c r="H41" i="1" s="1"/>
  <c r="F35" i="1"/>
  <c r="F41" i="1" s="1"/>
  <c r="H23" i="1"/>
  <c r="F23" i="1"/>
  <c r="H18" i="1"/>
  <c r="F18" i="1"/>
  <c r="H96" i="1" l="1"/>
  <c r="H98" i="1" s="1"/>
  <c r="H101" i="1" s="1"/>
  <c r="H47" i="1"/>
  <c r="F47" i="1"/>
  <c r="F26" i="1"/>
  <c r="H26" i="1"/>
</calcChain>
</file>

<file path=xl/sharedStrings.xml><?xml version="1.0" encoding="utf-8"?>
<sst xmlns="http://schemas.openxmlformats.org/spreadsheetml/2006/main" count="78" uniqueCount="68">
  <si>
    <t>Banco Hipotecario de El Salvador, S.A.</t>
  </si>
  <si>
    <t>Balance General</t>
  </si>
  <si>
    <t>Al 31 de julio 2023 y 2022</t>
  </si>
  <si>
    <t>(Expresado en miles de dólares de Los Estados Unidos de América)</t>
  </si>
  <si>
    <t>ACTIVO</t>
  </si>
  <si>
    <t>Activos de intermediación</t>
  </si>
  <si>
    <t>Caja Y Bancos</t>
  </si>
  <si>
    <t>Reporto y otras operaciones Bursátiles</t>
  </si>
  <si>
    <t>Inversiones financieras (neto)</t>
  </si>
  <si>
    <t>Cartera de Prestamos, neta de Reservas de Saneamiento</t>
  </si>
  <si>
    <t>Otros activos</t>
  </si>
  <si>
    <t>Bienes recibidos en pago, neto de provisión por pérdida</t>
  </si>
  <si>
    <t>Inversiones accionarias</t>
  </si>
  <si>
    <t>Diversos, (neto)</t>
  </si>
  <si>
    <t>Activo Fijo</t>
  </si>
  <si>
    <t>Bienes Inmuebles, muebles y otros, neto de depreciación</t>
  </si>
  <si>
    <t xml:space="preserve">Total activo </t>
  </si>
  <si>
    <t>PASIVO Y PATRIMONIO</t>
  </si>
  <si>
    <t>Pasivos de intermediación</t>
  </si>
  <si>
    <t>Depósitos de clientes</t>
  </si>
  <si>
    <t>Préstamos del Banco Multisectorial de Inversiones</t>
  </si>
  <si>
    <t>Préstamos de otros  bancos</t>
  </si>
  <si>
    <t>Reportos y Otras Operaciones bursátiles</t>
  </si>
  <si>
    <t>Diversos</t>
  </si>
  <si>
    <t>Otros pasivos</t>
  </si>
  <si>
    <t>Cuentas por pagar</t>
  </si>
  <si>
    <t>Provisiones</t>
  </si>
  <si>
    <t>Total pasivo</t>
  </si>
  <si>
    <t>Patrimonio</t>
  </si>
  <si>
    <t>Capital social pagado</t>
  </si>
  <si>
    <t>Reserva de capital, resultados acumulados y patrimonio no pagado</t>
  </si>
  <si>
    <t>Total patrimonio</t>
  </si>
  <si>
    <t xml:space="preserve">Total pasivo y patrimonio </t>
  </si>
  <si>
    <t>Celina María Padilla de O'byrne</t>
  </si>
  <si>
    <t>José Raúl Cienfuegos Morales</t>
  </si>
  <si>
    <t>Natanael Antonio Siciliano Canizalez</t>
  </si>
  <si>
    <t>Presidenta</t>
  </si>
  <si>
    <t>Director Operaciones y Finanzas</t>
  </si>
  <si>
    <t>Contador General</t>
  </si>
  <si>
    <t>Estado de Resultados</t>
  </si>
  <si>
    <t>Por los periodos del 1 de enero al 31 julio de 2023 y 2022</t>
  </si>
  <si>
    <t>Ingresos de Operación</t>
  </si>
  <si>
    <t>Intereses de préstamos</t>
  </si>
  <si>
    <t>Comisiones  y otros ingresos de préstamos</t>
  </si>
  <si>
    <t>Intereses de Inversiones</t>
  </si>
  <si>
    <t>Utilidad en venta de títulos valores</t>
  </si>
  <si>
    <t>Reportos y operaciones bursátiles</t>
  </si>
  <si>
    <t>Intereses sobre depósitos</t>
  </si>
  <si>
    <t>Operaciones en moneda extranjeta</t>
  </si>
  <si>
    <t>Otros servicios y contigencias</t>
  </si>
  <si>
    <t>Costos de operación</t>
  </si>
  <si>
    <t>Intereses y otros costos de depósitos</t>
  </si>
  <si>
    <t>Intereses sobre préstamos</t>
  </si>
  <si>
    <t>Pérdida por venta de títulos valores</t>
  </si>
  <si>
    <t>Operaciones en moneda extranjera</t>
  </si>
  <si>
    <t>Otros servicios y contingencias</t>
  </si>
  <si>
    <t xml:space="preserve">Reserva de saneamiento </t>
  </si>
  <si>
    <t>Utilidad antes de gastos</t>
  </si>
  <si>
    <t>Gastos de Operación</t>
  </si>
  <si>
    <t>De funcionarios y empleados</t>
  </si>
  <si>
    <t>Generales</t>
  </si>
  <si>
    <t>Depreciaciones y amortizaciones</t>
  </si>
  <si>
    <t>Utilidad de operación</t>
  </si>
  <si>
    <t>Otros (gastos) e ingresos netos</t>
  </si>
  <si>
    <t>Utilidad antes de impuestos</t>
  </si>
  <si>
    <t>Impuesto sobre la renta</t>
  </si>
  <si>
    <t>Contribuciones Especiales por Ley</t>
  </si>
  <si>
    <t>Utilidad del período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</si>
</sst>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3" formatCode="_-* #,##0.00_-;\-* #,##0.00_-;_-* &quot;-&quot;??_-;_-@_-"/>
    <numFmt numFmtId="164" formatCode="_(&quot;$&quot;* #,##0.00_);_(&quot;$&quot;* \(#,##0.00\);_(&quot;$&quot;* &quot;-&quot;??_);_(@_)"/>
    <numFmt numFmtId="165" formatCode="_-[$$-409]* #,##0.0_ ;_-[$$-409]* \-#,##0.0\ ;_-[$$-409]* &quot;-&quot;??_ ;_-@_ "/>
    <numFmt numFmtId="166" formatCode="_-* #,##0.0_-;\-* #,##0.0_-;_-* &quot;-&quot;??_-;_-@_-"/>
    <numFmt numFmtId="167" formatCode="_(&quot;$&quot;* #,##0.0_);_(&quot;$&quot;* \(#,##0.0\);_(&quot;$&quot;* &quot;-&quot;??_);_(@_)"/>
    <numFmt numFmtId="168" formatCode="_([$$-409]* #,##0.00_);_([$$-409]* \(#,##0.00\);_([$$-409]* &quot;-&quot;??_);_(@_)"/>
    <numFmt numFmtId="169" formatCode="_-[$$-409]* #,##0.0_ ;_-[$$-409]* \-#,##0.0\ ;_-[$$-409]* &quot;-&quot;????_ ;_-@_ "/>
  </numFmts>
  <fonts count="10" x14ac:knownFonts="1">
    <font>
      <sz val="10"/>
      <name val="Arial"/>
    </font>
    <font>
      <sz val="1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0"/>
      <name val="Verdana"/>
      <family val="2"/>
    </font>
    <font>
      <b/>
      <sz val="10"/>
      <name val="Verdana"/>
      <family val="2"/>
    </font>
    <font>
      <b/>
      <sz val="14"/>
      <name val="Calibri"/>
      <family val="2"/>
      <scheme val="minor"/>
    </font>
    <font>
      <sz val="14"/>
      <name val="Calibri"/>
      <family val="2"/>
      <scheme val="minor"/>
    </font>
    <font>
      <b/>
      <sz val="12"/>
      <name val="Arial"/>
      <family val="2"/>
    </font>
    <font>
      <b/>
      <sz val="7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2">
    <xf numFmtId="0" fontId="0" fillId="0" borderId="0"/>
    <xf numFmtId="164" fontId="2" fillId="0" borderId="0" applyFont="0" applyFill="0" applyBorder="0" applyAlignment="0" applyProtection="0"/>
  </cellStyleXfs>
  <cellXfs count="43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164" fontId="2" fillId="0" borderId="0" xfId="0" applyNumberFormat="1" applyFont="1"/>
    <xf numFmtId="165" fontId="4" fillId="0" borderId="0" xfId="0" applyNumberFormat="1" applyFont="1"/>
    <xf numFmtId="166" fontId="3" fillId="0" borderId="2" xfId="0" applyNumberFormat="1" applyFont="1" applyBorder="1"/>
    <xf numFmtId="43" fontId="2" fillId="0" borderId="0" xfId="0" applyNumberFormat="1" applyFont="1"/>
    <xf numFmtId="166" fontId="3" fillId="0" borderId="3" xfId="0" applyNumberFormat="1" applyFont="1" applyBorder="1"/>
    <xf numFmtId="165" fontId="2" fillId="0" borderId="0" xfId="0" applyNumberFormat="1" applyFont="1"/>
    <xf numFmtId="167" fontId="3" fillId="0" borderId="2" xfId="1" applyNumberFormat="1" applyFont="1" applyBorder="1"/>
    <xf numFmtId="167" fontId="3" fillId="0" borderId="3" xfId="1" applyNumberFormat="1" applyFont="1" applyBorder="1"/>
    <xf numFmtId="168" fontId="2" fillId="0" borderId="0" xfId="0" applyNumberFormat="1" applyFont="1"/>
    <xf numFmtId="169" fontId="2" fillId="0" borderId="0" xfId="0" applyNumberFormat="1" applyFont="1"/>
    <xf numFmtId="169" fontId="2" fillId="0" borderId="1" xfId="0" applyNumberFormat="1" applyFont="1" applyBorder="1"/>
    <xf numFmtId="166" fontId="3" fillId="0" borderId="0" xfId="0" applyNumberFormat="1" applyFont="1"/>
    <xf numFmtId="169" fontId="3" fillId="0" borderId="0" xfId="0" applyNumberFormat="1" applyFont="1"/>
    <xf numFmtId="166" fontId="5" fillId="0" borderId="2" xfId="0" applyNumberFormat="1" applyFont="1" applyBorder="1"/>
    <xf numFmtId="43" fontId="5" fillId="0" borderId="0" xfId="0" applyNumberFormat="1" applyFont="1"/>
    <xf numFmtId="169" fontId="4" fillId="0" borderId="0" xfId="0" applyNumberFormat="1" applyFont="1"/>
    <xf numFmtId="169" fontId="4" fillId="0" borderId="1" xfId="0" applyNumberFormat="1" applyFont="1" applyBorder="1"/>
    <xf numFmtId="166" fontId="5" fillId="0" borderId="0" xfId="0" applyNumberFormat="1" applyFont="1"/>
    <xf numFmtId="169" fontId="4" fillId="0" borderId="2" xfId="0" applyNumberFormat="1" applyFont="1" applyBorder="1"/>
    <xf numFmtId="169" fontId="5" fillId="0" borderId="0" xfId="0" applyNumberFormat="1" applyFont="1"/>
    <xf numFmtId="166" fontId="5" fillId="0" borderId="3" xfId="0" applyNumberFormat="1" applyFont="1" applyBorder="1"/>
    <xf numFmtId="0" fontId="1" fillId="0" borderId="0" xfId="0" applyFont="1" applyAlignment="1">
      <alignment horizontal="center"/>
    </xf>
    <xf numFmtId="0" fontId="6" fillId="0" borderId="0" xfId="0" applyFont="1" applyAlignment="1">
      <alignment horizontal="justify" vertical="center" wrapText="1"/>
    </xf>
    <xf numFmtId="0" fontId="2" fillId="0" borderId="0" xfId="0" applyFont="1" applyAlignment="1">
      <alignment horizontal="justify" vertical="center" wrapText="1"/>
    </xf>
    <xf numFmtId="0" fontId="7" fillId="0" borderId="1" xfId="0" applyFont="1" applyBorder="1" applyAlignment="1">
      <alignment horizontal="left" vertical="center" wrapText="1"/>
    </xf>
    <xf numFmtId="0" fontId="6" fillId="0" borderId="0" xfId="0" applyFont="1"/>
    <xf numFmtId="0" fontId="8" fillId="0" borderId="0" xfId="0" applyFont="1"/>
    <xf numFmtId="49" fontId="2" fillId="0" borderId="0" xfId="0" applyNumberFormat="1" applyFont="1"/>
    <xf numFmtId="0" fontId="3" fillId="0" borderId="0" xfId="0" applyFont="1" applyAlignment="1">
      <alignment horizontal="justify" vertical="center" wrapText="1"/>
    </xf>
    <xf numFmtId="166" fontId="2" fillId="0" borderId="0" xfId="0" applyNumberFormat="1" applyFont="1"/>
    <xf numFmtId="164" fontId="2" fillId="0" borderId="0" xfId="1" applyFont="1"/>
    <xf numFmtId="49" fontId="9" fillId="0" borderId="0" xfId="0" applyNumberFormat="1" applyFont="1"/>
    <xf numFmtId="49" fontId="3" fillId="0" borderId="0" xfId="0" applyNumberFormat="1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7" fillId="0" borderId="1" xfId="0" applyFont="1" applyBorder="1" applyAlignment="1">
      <alignment horizontal="justify" vertical="center" wrapText="1"/>
    </xf>
    <xf numFmtId="0" fontId="2" fillId="0" borderId="1" xfId="0" applyFont="1" applyBorder="1" applyAlignment="1">
      <alignment horizontal="justify" vertical="center" wrapText="1"/>
    </xf>
    <xf numFmtId="0" fontId="3" fillId="0" borderId="0" xfId="0" applyFont="1" applyAlignment="1">
      <alignment horizontal="justify" vertical="center" wrapText="1"/>
    </xf>
    <xf numFmtId="0" fontId="2" fillId="0" borderId="0" xfId="0" applyFont="1" applyAlignment="1">
      <alignment horizontal="justify" vertical="center" wrapText="1"/>
    </xf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21167</xdr:colOff>
      <xdr:row>1</xdr:row>
      <xdr:rowOff>222251</xdr:rowOff>
    </xdr:from>
    <xdr:to>
      <xdr:col>3</xdr:col>
      <xdr:colOff>660856</xdr:colOff>
      <xdr:row>4</xdr:row>
      <xdr:rowOff>35984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50C72C2-7A9B-400A-8A56-5FB73512CA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1242" y="450851"/>
          <a:ext cx="2173214" cy="49953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571500</xdr:colOff>
      <xdr:row>60</xdr:row>
      <xdr:rowOff>31750</xdr:rowOff>
    </xdr:from>
    <xdr:to>
      <xdr:col>3</xdr:col>
      <xdr:colOff>607939</xdr:colOff>
      <xdr:row>62</xdr:row>
      <xdr:rowOff>78317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1D0F6033-5F81-43B0-BC6A-6F0F70800F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0" y="13747750"/>
          <a:ext cx="2170039" cy="50376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326F31C-8EB9-45A8-A51E-6822281AD5F2}">
  <dimension ref="A3:H109"/>
  <sheetViews>
    <sheetView tabSelected="1" topLeftCell="A16" zoomScale="90" zoomScaleNormal="90" workbookViewId="0">
      <selection activeCell="F36" sqref="F36"/>
    </sheetView>
  </sheetViews>
  <sheetFormatPr baseColWidth="10" defaultRowHeight="18" customHeight="1" x14ac:dyDescent="0.2"/>
  <cols>
    <col min="1" max="1" width="9" style="2" customWidth="1"/>
    <col min="2" max="2" width="2.5703125" style="2" customWidth="1"/>
    <col min="3" max="3" width="20.42578125" style="2" customWidth="1"/>
    <col min="4" max="4" width="11.42578125" style="2"/>
    <col min="5" max="5" width="27.42578125" style="2" customWidth="1"/>
    <col min="6" max="6" width="16.7109375" style="2" customWidth="1"/>
    <col min="7" max="7" width="1" style="2" customWidth="1"/>
    <col min="8" max="8" width="16.7109375" style="2" customWidth="1"/>
    <col min="9" max="16384" width="11.42578125" style="2"/>
  </cols>
  <sheetData>
    <row r="3" spans="1:8" s="2" customFormat="1" ht="18" customHeight="1" x14ac:dyDescent="0.2">
      <c r="A3" s="1"/>
      <c r="B3" s="1"/>
      <c r="C3" s="1"/>
      <c r="D3" s="1"/>
      <c r="E3" s="1"/>
      <c r="F3" s="1"/>
      <c r="G3" s="1"/>
      <c r="H3" s="1"/>
    </row>
    <row r="4" spans="1:8" s="2" customFormat="1" ht="18" customHeight="1" x14ac:dyDescent="0.2">
      <c r="A4" s="1"/>
      <c r="B4" s="1"/>
      <c r="C4" s="1"/>
      <c r="D4" s="1"/>
      <c r="E4" s="1"/>
      <c r="F4" s="1"/>
      <c r="G4" s="1"/>
      <c r="H4" s="1"/>
    </row>
    <row r="5" spans="1:8" s="2" customFormat="1" ht="18" customHeight="1" x14ac:dyDescent="0.2">
      <c r="A5" s="1"/>
      <c r="B5" s="1"/>
      <c r="C5" s="1"/>
      <c r="D5" s="1"/>
      <c r="E5" s="1"/>
      <c r="F5" s="1"/>
      <c r="G5" s="1"/>
      <c r="H5" s="1"/>
    </row>
    <row r="6" spans="1:8" s="2" customFormat="1" ht="18" customHeight="1" x14ac:dyDescent="0.2">
      <c r="A6" s="1"/>
      <c r="B6" s="1"/>
      <c r="C6" s="1"/>
      <c r="D6" s="25"/>
      <c r="E6" s="25"/>
      <c r="F6" s="1"/>
      <c r="G6" s="1"/>
      <c r="H6" s="1"/>
    </row>
    <row r="7" spans="1:8" s="2" customFormat="1" ht="18" customHeight="1" x14ac:dyDescent="0.2">
      <c r="B7" s="26" t="s">
        <v>0</v>
      </c>
      <c r="C7" s="27"/>
      <c r="D7" s="27"/>
      <c r="E7" s="27"/>
    </row>
    <row r="8" spans="1:8" s="2" customFormat="1" ht="18" customHeight="1" x14ac:dyDescent="0.2">
      <c r="B8" s="26" t="s">
        <v>1</v>
      </c>
      <c r="C8" s="27"/>
      <c r="D8" s="27"/>
      <c r="E8" s="27"/>
    </row>
    <row r="9" spans="1:8" s="2" customFormat="1" ht="18" customHeight="1" x14ac:dyDescent="0.2">
      <c r="B9" s="26" t="s">
        <v>2</v>
      </c>
      <c r="C9" s="27"/>
      <c r="D9" s="27"/>
      <c r="E9" s="27"/>
      <c r="F9" s="27"/>
      <c r="G9" s="27"/>
      <c r="H9" s="27"/>
    </row>
    <row r="10" spans="1:8" s="3" customFormat="1" ht="18" customHeight="1" x14ac:dyDescent="0.2">
      <c r="B10" s="28" t="s">
        <v>3</v>
      </c>
      <c r="C10" s="28"/>
      <c r="D10" s="28"/>
      <c r="E10" s="28"/>
      <c r="F10" s="28"/>
      <c r="G10" s="28"/>
      <c r="H10" s="28"/>
    </row>
    <row r="11" spans="1:8" s="3" customFormat="1" ht="18" customHeight="1" x14ac:dyDescent="0.3">
      <c r="B11" s="29"/>
      <c r="C11" s="30"/>
    </row>
    <row r="12" spans="1:8" s="2" customFormat="1" ht="18" customHeight="1" x14ac:dyDescent="0.2">
      <c r="B12" s="3" t="s">
        <v>4</v>
      </c>
      <c r="C12" s="3"/>
      <c r="D12" s="3"/>
      <c r="F12" s="3">
        <v>2023</v>
      </c>
      <c r="H12" s="3">
        <v>2022</v>
      </c>
    </row>
    <row r="13" spans="1:8" s="2" customFormat="1" ht="18" customHeight="1" x14ac:dyDescent="0.2">
      <c r="B13" s="3" t="s">
        <v>5</v>
      </c>
      <c r="C13" s="3"/>
      <c r="D13" s="3"/>
      <c r="F13" s="4"/>
      <c r="G13" s="4"/>
      <c r="H13" s="4"/>
    </row>
    <row r="14" spans="1:8" s="2" customFormat="1" ht="18" customHeight="1" x14ac:dyDescent="0.2">
      <c r="A14" s="31"/>
      <c r="C14" s="2" t="s">
        <v>6</v>
      </c>
      <c r="F14" s="5">
        <v>297733.59999999998</v>
      </c>
      <c r="G14" s="5"/>
      <c r="H14" s="5">
        <v>275432.5</v>
      </c>
    </row>
    <row r="15" spans="1:8" s="2" customFormat="1" ht="18" customHeight="1" x14ac:dyDescent="0.2">
      <c r="A15" s="31"/>
      <c r="C15" s="2" t="s">
        <v>7</v>
      </c>
      <c r="F15" s="5">
        <v>0</v>
      </c>
      <c r="G15" s="5"/>
      <c r="H15" s="5">
        <v>0</v>
      </c>
    </row>
    <row r="16" spans="1:8" s="2" customFormat="1" ht="18" customHeight="1" x14ac:dyDescent="0.2">
      <c r="A16" s="31"/>
      <c r="C16" s="2" t="s">
        <v>8</v>
      </c>
      <c r="F16" s="5">
        <v>687151.5</v>
      </c>
      <c r="G16" s="5"/>
      <c r="H16" s="5">
        <v>393322</v>
      </c>
    </row>
    <row r="17" spans="1:8" s="2" customFormat="1" ht="18" customHeight="1" x14ac:dyDescent="0.2">
      <c r="A17" s="31"/>
      <c r="C17" s="2" t="s">
        <v>9</v>
      </c>
      <c r="F17" s="5">
        <v>1027390</v>
      </c>
      <c r="G17" s="5"/>
      <c r="H17" s="5">
        <v>1073689.5</v>
      </c>
    </row>
    <row r="18" spans="1:8" s="2" customFormat="1" ht="18" customHeight="1" x14ac:dyDescent="0.2">
      <c r="A18" s="31"/>
      <c r="F18" s="6">
        <f>SUM(F14:F17)</f>
        <v>2012275.1</v>
      </c>
      <c r="G18" s="7"/>
      <c r="H18" s="6">
        <f>SUM(H14:H17)</f>
        <v>1742444</v>
      </c>
    </row>
    <row r="19" spans="1:8" s="2" customFormat="1" ht="18" customHeight="1" x14ac:dyDescent="0.2">
      <c r="A19" s="31"/>
      <c r="B19" s="3" t="s">
        <v>10</v>
      </c>
      <c r="C19" s="3"/>
      <c r="F19" s="7"/>
      <c r="G19" s="7"/>
      <c r="H19" s="7"/>
    </row>
    <row r="20" spans="1:8" s="2" customFormat="1" ht="18" customHeight="1" x14ac:dyDescent="0.2">
      <c r="A20" s="31"/>
      <c r="C20" s="2" t="s">
        <v>11</v>
      </c>
      <c r="F20" s="5">
        <v>6426.3</v>
      </c>
      <c r="G20" s="5"/>
      <c r="H20" s="5">
        <v>7566</v>
      </c>
    </row>
    <row r="21" spans="1:8" s="2" customFormat="1" ht="18" customHeight="1" x14ac:dyDescent="0.2">
      <c r="A21" s="31"/>
      <c r="C21" s="2" t="s">
        <v>12</v>
      </c>
      <c r="F21" s="5">
        <v>114.3</v>
      </c>
      <c r="G21" s="5"/>
      <c r="H21" s="5">
        <v>114.3</v>
      </c>
    </row>
    <row r="22" spans="1:8" s="2" customFormat="1" ht="18" customHeight="1" x14ac:dyDescent="0.2">
      <c r="A22" s="31"/>
      <c r="C22" s="2" t="s">
        <v>13</v>
      </c>
      <c r="F22" s="5">
        <v>17681.5</v>
      </c>
      <c r="G22" s="5"/>
      <c r="H22" s="5">
        <v>9444.2000000000007</v>
      </c>
    </row>
    <row r="23" spans="1:8" s="2" customFormat="1" ht="18" customHeight="1" x14ac:dyDescent="0.2">
      <c r="A23" s="31"/>
      <c r="F23" s="6">
        <f>SUM(F20:F22)</f>
        <v>24222.1</v>
      </c>
      <c r="G23" s="15"/>
      <c r="H23" s="6">
        <f>SUM(H20:H22)</f>
        <v>17124.5</v>
      </c>
    </row>
    <row r="24" spans="1:8" s="2" customFormat="1" ht="18" customHeight="1" x14ac:dyDescent="0.2">
      <c r="A24" s="31"/>
      <c r="B24" s="3" t="s">
        <v>14</v>
      </c>
      <c r="C24" s="3"/>
      <c r="F24" s="7"/>
      <c r="G24" s="7"/>
      <c r="H24" s="7"/>
    </row>
    <row r="25" spans="1:8" s="2" customFormat="1" ht="18" customHeight="1" x14ac:dyDescent="0.2">
      <c r="A25" s="31"/>
      <c r="C25" s="2" t="s">
        <v>15</v>
      </c>
      <c r="F25" s="5">
        <v>15620.9</v>
      </c>
      <c r="G25" s="5"/>
      <c r="H25" s="5">
        <v>15697.3</v>
      </c>
    </row>
    <row r="26" spans="1:8" s="2" customFormat="1" ht="18" customHeight="1" thickBot="1" x14ac:dyDescent="0.25">
      <c r="A26" s="31"/>
      <c r="B26" s="32" t="s">
        <v>16</v>
      </c>
      <c r="C26" s="27"/>
      <c r="F26" s="8">
        <f>F18+F23+F25</f>
        <v>2052118.1</v>
      </c>
      <c r="G26" s="33"/>
      <c r="H26" s="8">
        <f>H18+H23+H25</f>
        <v>1775265.8</v>
      </c>
    </row>
    <row r="27" spans="1:8" s="2" customFormat="1" ht="18" customHeight="1" thickTop="1" x14ac:dyDescent="0.2">
      <c r="A27" s="31"/>
      <c r="F27" s="7"/>
      <c r="G27" s="7"/>
      <c r="H27" s="7"/>
    </row>
    <row r="28" spans="1:8" s="2" customFormat="1" ht="18" customHeight="1" x14ac:dyDescent="0.2">
      <c r="A28" s="31"/>
      <c r="B28" s="32" t="s">
        <v>17</v>
      </c>
      <c r="C28" s="32"/>
      <c r="D28" s="32"/>
      <c r="F28" s="7"/>
      <c r="G28" s="7"/>
      <c r="H28" s="7"/>
    </row>
    <row r="29" spans="1:8" s="2" customFormat="1" ht="18" customHeight="1" x14ac:dyDescent="0.2">
      <c r="A29" s="31"/>
      <c r="B29" s="3" t="s">
        <v>18</v>
      </c>
      <c r="F29" s="7"/>
      <c r="G29" s="7"/>
      <c r="H29" s="7"/>
    </row>
    <row r="30" spans="1:8" s="2" customFormat="1" ht="18" customHeight="1" x14ac:dyDescent="0.2">
      <c r="A30" s="31"/>
      <c r="C30" s="2" t="s">
        <v>19</v>
      </c>
      <c r="F30" s="9">
        <v>1719862.9</v>
      </c>
      <c r="G30" s="9"/>
      <c r="H30" s="9">
        <v>1468539.7</v>
      </c>
    </row>
    <row r="31" spans="1:8" s="2" customFormat="1" ht="18" customHeight="1" x14ac:dyDescent="0.2">
      <c r="A31" s="31"/>
      <c r="C31" s="2" t="s">
        <v>20</v>
      </c>
      <c r="F31" s="9">
        <v>28989.5</v>
      </c>
      <c r="G31" s="9"/>
      <c r="H31" s="9">
        <v>22086.2</v>
      </c>
    </row>
    <row r="32" spans="1:8" s="2" customFormat="1" ht="18" customHeight="1" x14ac:dyDescent="0.2">
      <c r="A32" s="31"/>
      <c r="C32" s="2" t="s">
        <v>21</v>
      </c>
      <c r="F32" s="9">
        <v>56183.6</v>
      </c>
      <c r="G32" s="9"/>
      <c r="H32" s="9">
        <v>70930.600000000006</v>
      </c>
    </row>
    <row r="33" spans="1:8" s="2" customFormat="1" ht="18" customHeight="1" x14ac:dyDescent="0.2">
      <c r="A33" s="31"/>
      <c r="C33" s="2" t="s">
        <v>22</v>
      </c>
      <c r="F33" s="9">
        <v>7741.2</v>
      </c>
      <c r="G33" s="9"/>
      <c r="H33" s="9">
        <v>1855.7</v>
      </c>
    </row>
    <row r="34" spans="1:8" s="2" customFormat="1" ht="18" customHeight="1" x14ac:dyDescent="0.2">
      <c r="A34" s="31"/>
      <c r="C34" s="2" t="s">
        <v>23</v>
      </c>
      <c r="F34" s="5">
        <v>32364.3</v>
      </c>
      <c r="G34" s="5"/>
      <c r="H34" s="5">
        <v>31901</v>
      </c>
    </row>
    <row r="35" spans="1:8" s="2" customFormat="1" ht="18" customHeight="1" x14ac:dyDescent="0.2">
      <c r="A35" s="31"/>
      <c r="E35" s="3"/>
      <c r="F35" s="6">
        <f>SUM(F30:F34)</f>
        <v>1845141.5</v>
      </c>
      <c r="G35" s="15"/>
      <c r="H35" s="6">
        <f>SUM(H30:H34)</f>
        <v>1595313.2</v>
      </c>
    </row>
    <row r="36" spans="1:8" s="2" customFormat="1" ht="18" customHeight="1" x14ac:dyDescent="0.2">
      <c r="A36" s="31"/>
      <c r="B36" s="32" t="s">
        <v>24</v>
      </c>
      <c r="C36" s="27"/>
      <c r="F36" s="7"/>
      <c r="G36" s="7"/>
      <c r="H36" s="7"/>
    </row>
    <row r="37" spans="1:8" s="2" customFormat="1" ht="18" customHeight="1" x14ac:dyDescent="0.2">
      <c r="A37" s="31"/>
      <c r="C37" s="2" t="s">
        <v>25</v>
      </c>
      <c r="F37" s="9">
        <v>14656.4</v>
      </c>
      <c r="G37" s="9"/>
      <c r="H37" s="9">
        <v>7641.2</v>
      </c>
    </row>
    <row r="38" spans="1:8" s="2" customFormat="1" ht="18" customHeight="1" x14ac:dyDescent="0.2">
      <c r="A38" s="31"/>
      <c r="C38" s="2" t="s">
        <v>26</v>
      </c>
      <c r="F38" s="9">
        <v>4058</v>
      </c>
      <c r="G38" s="9"/>
      <c r="H38" s="9">
        <v>4814.1000000000004</v>
      </c>
    </row>
    <row r="39" spans="1:8" s="2" customFormat="1" ht="18" customHeight="1" x14ac:dyDescent="0.2">
      <c r="A39" s="31"/>
      <c r="C39" s="2" t="s">
        <v>23</v>
      </c>
      <c r="F39" s="9">
        <v>9694.7999999999993</v>
      </c>
      <c r="G39" s="9"/>
      <c r="H39" s="9">
        <v>7483.6</v>
      </c>
    </row>
    <row r="40" spans="1:8" s="2" customFormat="1" ht="18" customHeight="1" x14ac:dyDescent="0.2">
      <c r="A40" s="31"/>
      <c r="F40" s="6">
        <f>SUM(F37:F39)</f>
        <v>28409.200000000001</v>
      </c>
      <c r="G40" s="15"/>
      <c r="H40" s="6">
        <f>SUM(H37:H39)</f>
        <v>19938.900000000001</v>
      </c>
    </row>
    <row r="41" spans="1:8" s="2" customFormat="1" ht="18" customHeight="1" x14ac:dyDescent="0.2">
      <c r="A41" s="31"/>
      <c r="B41" s="32" t="s">
        <v>27</v>
      </c>
      <c r="C41" s="27"/>
      <c r="F41" s="6">
        <f>F35+F40</f>
        <v>1873550.7</v>
      </c>
      <c r="G41" s="15"/>
      <c r="H41" s="6">
        <f>H35+H40</f>
        <v>1615252.0999999999</v>
      </c>
    </row>
    <row r="42" spans="1:8" s="2" customFormat="1" ht="18" customHeight="1" x14ac:dyDescent="0.2">
      <c r="A42" s="31"/>
      <c r="F42" s="7"/>
      <c r="G42" s="7"/>
      <c r="H42" s="7"/>
    </row>
    <row r="43" spans="1:8" s="2" customFormat="1" ht="18" customHeight="1" x14ac:dyDescent="0.2">
      <c r="A43" s="31"/>
      <c r="B43" s="32" t="s">
        <v>28</v>
      </c>
      <c r="C43" s="27"/>
      <c r="F43" s="7"/>
      <c r="G43" s="7"/>
      <c r="H43" s="7"/>
    </row>
    <row r="44" spans="1:8" s="2" customFormat="1" ht="18" customHeight="1" x14ac:dyDescent="0.2">
      <c r="A44" s="31"/>
      <c r="B44" s="27" t="s">
        <v>29</v>
      </c>
      <c r="C44" s="27"/>
      <c r="D44" s="27"/>
      <c r="E44" s="27"/>
      <c r="F44" s="9">
        <v>121403.2</v>
      </c>
      <c r="G44" s="9">
        <v>-45029454</v>
      </c>
      <c r="H44" s="9">
        <v>97418.8</v>
      </c>
    </row>
    <row r="45" spans="1:8" s="2" customFormat="1" ht="18" customHeight="1" x14ac:dyDescent="0.2">
      <c r="A45" s="31"/>
      <c r="B45" s="27" t="s">
        <v>30</v>
      </c>
      <c r="C45" s="27"/>
      <c r="D45" s="27"/>
      <c r="E45" s="27"/>
      <c r="F45" s="9">
        <v>57164.2</v>
      </c>
      <c r="G45" s="9">
        <v>0</v>
      </c>
      <c r="H45" s="9">
        <v>62594.9</v>
      </c>
    </row>
    <row r="46" spans="1:8" s="2" customFormat="1" ht="18" customHeight="1" x14ac:dyDescent="0.2">
      <c r="A46" s="31"/>
      <c r="B46" s="32" t="s">
        <v>31</v>
      </c>
      <c r="C46" s="27"/>
      <c r="F46" s="10">
        <f>SUM(F44:F45)</f>
        <v>178567.4</v>
      </c>
      <c r="G46" s="34"/>
      <c r="H46" s="10">
        <f>SUM(H44:H45)</f>
        <v>160013.70000000001</v>
      </c>
    </row>
    <row r="47" spans="1:8" s="2" customFormat="1" ht="18" customHeight="1" thickBot="1" x14ac:dyDescent="0.25">
      <c r="A47" s="31"/>
      <c r="B47" s="32" t="s">
        <v>32</v>
      </c>
      <c r="C47" s="27"/>
      <c r="D47" s="27"/>
      <c r="E47" s="2" t="s">
        <v>32</v>
      </c>
      <c r="F47" s="11">
        <f>F41+F46</f>
        <v>2052118.0999999999</v>
      </c>
      <c r="G47" s="34"/>
      <c r="H47" s="11">
        <f>H41+H46</f>
        <v>1775265.7999999998</v>
      </c>
    </row>
    <row r="48" spans="1:8" s="2" customFormat="1" ht="18" customHeight="1" thickTop="1" x14ac:dyDescent="0.2">
      <c r="A48" s="35"/>
    </row>
    <row r="49" spans="1:8" s="2" customFormat="1" ht="18" customHeight="1" x14ac:dyDescent="0.2">
      <c r="A49" s="35"/>
      <c r="F49" s="4"/>
      <c r="H49" s="4"/>
    </row>
    <row r="50" spans="1:8" s="2" customFormat="1" ht="18" customHeight="1" x14ac:dyDescent="0.2">
      <c r="A50" s="35"/>
    </row>
    <row r="51" spans="1:8" s="2" customFormat="1" ht="18" customHeight="1" x14ac:dyDescent="0.2">
      <c r="A51" s="35"/>
      <c r="F51" s="12"/>
      <c r="H51" s="12"/>
    </row>
    <row r="52" spans="1:8" s="2" customFormat="1" ht="18" customHeight="1" x14ac:dyDescent="0.2">
      <c r="A52" s="35"/>
    </row>
    <row r="53" spans="1:8" s="2" customFormat="1" ht="18" customHeight="1" x14ac:dyDescent="0.2">
      <c r="A53" s="35"/>
    </row>
    <row r="54" spans="1:8" s="2" customFormat="1" ht="18" customHeight="1" x14ac:dyDescent="0.2">
      <c r="A54" s="36"/>
      <c r="B54" s="37"/>
      <c r="C54" s="37"/>
      <c r="D54" s="37"/>
      <c r="E54" s="37"/>
      <c r="F54" s="37"/>
      <c r="G54" s="37"/>
      <c r="H54" s="37"/>
    </row>
    <row r="55" spans="1:8" s="2" customFormat="1" ht="18" customHeight="1" x14ac:dyDescent="0.2">
      <c r="A55" s="37" t="s">
        <v>33</v>
      </c>
      <c r="B55" s="37"/>
      <c r="C55" s="37"/>
      <c r="D55" s="37" t="s">
        <v>34</v>
      </c>
      <c r="E55" s="37"/>
      <c r="F55" s="37" t="s">
        <v>35</v>
      </c>
      <c r="G55" s="37"/>
      <c r="H55" s="37"/>
    </row>
    <row r="56" spans="1:8" s="2" customFormat="1" ht="18" customHeight="1" x14ac:dyDescent="0.2">
      <c r="A56" s="37" t="s">
        <v>36</v>
      </c>
      <c r="B56" s="37"/>
      <c r="C56" s="37"/>
      <c r="D56" s="38" t="s">
        <v>37</v>
      </c>
      <c r="E56" s="38"/>
      <c r="F56" s="38" t="s">
        <v>38</v>
      </c>
      <c r="G56" s="38"/>
      <c r="H56" s="38"/>
    </row>
    <row r="57" spans="1:8" s="2" customFormat="1" ht="18" customHeight="1" x14ac:dyDescent="0.2">
      <c r="A57" s="35"/>
    </row>
    <row r="58" spans="1:8" s="2" customFormat="1" ht="18" customHeight="1" x14ac:dyDescent="0.2">
      <c r="A58" s="35"/>
    </row>
    <row r="59" spans="1:8" s="2" customFormat="1" ht="18" customHeight="1" x14ac:dyDescent="0.2">
      <c r="A59" s="35"/>
    </row>
    <row r="60" spans="1:8" s="2" customFormat="1" ht="18" customHeight="1" x14ac:dyDescent="0.2">
      <c r="A60" s="1"/>
      <c r="B60" s="1"/>
      <c r="C60" s="1"/>
      <c r="D60" s="1"/>
      <c r="E60" s="1"/>
      <c r="F60" s="1"/>
      <c r="G60" s="1"/>
      <c r="H60" s="1"/>
    </row>
    <row r="61" spans="1:8" s="2" customFormat="1" ht="18" customHeight="1" x14ac:dyDescent="0.2">
      <c r="A61" s="1"/>
      <c r="B61" s="1"/>
      <c r="C61" s="1"/>
      <c r="D61" s="1"/>
      <c r="E61" s="1"/>
      <c r="F61" s="1"/>
      <c r="G61" s="1"/>
      <c r="H61" s="1"/>
    </row>
    <row r="62" spans="1:8" s="2" customFormat="1" ht="18" customHeight="1" x14ac:dyDescent="0.2">
      <c r="A62" s="1"/>
      <c r="B62" s="1"/>
      <c r="C62" s="1"/>
      <c r="D62" s="25"/>
      <c r="E62" s="25"/>
      <c r="F62" s="1"/>
      <c r="G62" s="1"/>
      <c r="H62" s="1"/>
    </row>
    <row r="63" spans="1:8" s="2" customFormat="1" ht="18" customHeight="1" x14ac:dyDescent="0.2">
      <c r="A63" s="1"/>
      <c r="B63" s="1"/>
      <c r="C63" s="1"/>
      <c r="D63" s="25"/>
      <c r="E63" s="25"/>
      <c r="F63" s="1"/>
      <c r="G63" s="1"/>
      <c r="H63" s="1"/>
    </row>
    <row r="64" spans="1:8" s="2" customFormat="1" ht="18" customHeight="1" x14ac:dyDescent="0.2">
      <c r="B64" s="26" t="s">
        <v>0</v>
      </c>
      <c r="C64" s="27"/>
      <c r="D64" s="27"/>
      <c r="E64" s="27"/>
    </row>
    <row r="65" spans="2:8" s="2" customFormat="1" ht="18" customHeight="1" x14ac:dyDescent="0.2">
      <c r="B65" s="26" t="s">
        <v>39</v>
      </c>
      <c r="C65" s="27"/>
      <c r="D65" s="27"/>
      <c r="E65" s="27"/>
    </row>
    <row r="66" spans="2:8" s="2" customFormat="1" ht="18" customHeight="1" x14ac:dyDescent="0.2">
      <c r="B66" s="26" t="s">
        <v>40</v>
      </c>
      <c r="C66" s="27"/>
      <c r="D66" s="27"/>
      <c r="E66" s="27"/>
      <c r="F66" s="27"/>
      <c r="G66" s="27"/>
      <c r="H66" s="27"/>
    </row>
    <row r="67" spans="2:8" s="3" customFormat="1" ht="18" customHeight="1" x14ac:dyDescent="0.2">
      <c r="B67" s="39" t="s">
        <v>3</v>
      </c>
      <c r="C67" s="40"/>
      <c r="D67" s="40"/>
      <c r="E67" s="40"/>
      <c r="F67" s="40"/>
      <c r="G67" s="40"/>
      <c r="H67" s="40"/>
    </row>
    <row r="69" spans="2:8" s="2" customFormat="1" ht="18" customHeight="1" x14ac:dyDescent="0.2">
      <c r="C69" s="3" t="s">
        <v>41</v>
      </c>
      <c r="F69" s="3">
        <v>2023</v>
      </c>
      <c r="G69" s="3"/>
      <c r="H69" s="3">
        <v>2022</v>
      </c>
    </row>
    <row r="70" spans="2:8" s="2" customFormat="1" ht="18" customHeight="1" x14ac:dyDescent="0.2">
      <c r="C70" s="2" t="s">
        <v>42</v>
      </c>
      <c r="F70" s="13">
        <v>48414</v>
      </c>
      <c r="G70" s="13">
        <v>0</v>
      </c>
      <c r="H70" s="13">
        <v>45918.3</v>
      </c>
    </row>
    <row r="71" spans="2:8" s="2" customFormat="1" ht="18" customHeight="1" x14ac:dyDescent="0.2">
      <c r="C71" s="2" t="s">
        <v>43</v>
      </c>
      <c r="F71" s="13">
        <v>2941.5</v>
      </c>
      <c r="G71" s="13">
        <v>0</v>
      </c>
      <c r="H71" s="13">
        <v>3814.1</v>
      </c>
    </row>
    <row r="72" spans="2:8" s="2" customFormat="1" ht="18" customHeight="1" x14ac:dyDescent="0.2">
      <c r="C72" s="2" t="s">
        <v>44</v>
      </c>
      <c r="F72" s="13">
        <v>29410.6</v>
      </c>
      <c r="G72" s="13">
        <v>0</v>
      </c>
      <c r="H72" s="13">
        <v>16224.6</v>
      </c>
    </row>
    <row r="73" spans="2:8" s="2" customFormat="1" ht="18" customHeight="1" x14ac:dyDescent="0.2">
      <c r="C73" s="2" t="s">
        <v>45</v>
      </c>
      <c r="F73" s="13">
        <v>83.2</v>
      </c>
      <c r="G73" s="13">
        <v>0</v>
      </c>
      <c r="H73" s="13">
        <v>81.099999999999994</v>
      </c>
    </row>
    <row r="74" spans="2:8" s="2" customFormat="1" ht="18" customHeight="1" x14ac:dyDescent="0.2">
      <c r="C74" s="2" t="s">
        <v>46</v>
      </c>
      <c r="F74" s="13">
        <v>14.1</v>
      </c>
      <c r="G74" s="13">
        <v>0</v>
      </c>
      <c r="H74" s="13">
        <v>17.600000000000001</v>
      </c>
    </row>
    <row r="75" spans="2:8" s="2" customFormat="1" ht="18" customHeight="1" x14ac:dyDescent="0.2">
      <c r="C75" s="2" t="s">
        <v>47</v>
      </c>
      <c r="F75" s="13">
        <v>1989.6</v>
      </c>
      <c r="G75" s="13">
        <v>0</v>
      </c>
      <c r="H75" s="13">
        <v>336.8</v>
      </c>
    </row>
    <row r="76" spans="2:8" s="2" customFormat="1" ht="18" customHeight="1" x14ac:dyDescent="0.2">
      <c r="C76" s="2" t="s">
        <v>48</v>
      </c>
      <c r="F76" s="13">
        <v>747.6</v>
      </c>
      <c r="G76" s="13">
        <v>0</v>
      </c>
      <c r="H76" s="13">
        <v>130</v>
      </c>
    </row>
    <row r="77" spans="2:8" s="2" customFormat="1" ht="18" customHeight="1" x14ac:dyDescent="0.2">
      <c r="C77" s="2" t="s">
        <v>49</v>
      </c>
      <c r="F77" s="13">
        <v>3431.3</v>
      </c>
      <c r="G77" s="13">
        <v>0</v>
      </c>
      <c r="H77" s="13">
        <v>2003.3</v>
      </c>
    </row>
    <row r="78" spans="2:8" s="2" customFormat="1" ht="18" customHeight="1" x14ac:dyDescent="0.2">
      <c r="F78" s="6">
        <f>SUM(F70:F77)</f>
        <v>87031.900000000023</v>
      </c>
      <c r="G78" s="33"/>
      <c r="H78" s="6">
        <f>SUM(H70:H77)</f>
        <v>68525.800000000017</v>
      </c>
    </row>
    <row r="79" spans="2:8" s="2" customFormat="1" ht="18" customHeight="1" x14ac:dyDescent="0.2">
      <c r="B79" s="32"/>
      <c r="C79" s="27"/>
      <c r="D79" s="27"/>
      <c r="F79" s="7"/>
      <c r="G79" s="7"/>
      <c r="H79" s="7"/>
    </row>
    <row r="80" spans="2:8" s="2" customFormat="1" ht="18" customHeight="1" x14ac:dyDescent="0.2">
      <c r="C80" s="3"/>
      <c r="F80" s="7"/>
      <c r="G80" s="7"/>
      <c r="H80" s="7"/>
    </row>
    <row r="81" spans="2:8" s="2" customFormat="1" ht="18" customHeight="1" x14ac:dyDescent="0.2">
      <c r="C81" s="3" t="s">
        <v>50</v>
      </c>
      <c r="F81" s="7"/>
      <c r="G81" s="7"/>
      <c r="H81" s="7"/>
    </row>
    <row r="82" spans="2:8" s="2" customFormat="1" ht="18" customHeight="1" x14ac:dyDescent="0.2">
      <c r="C82" s="2" t="s">
        <v>51</v>
      </c>
      <c r="F82" s="13">
        <v>38526.699999999997</v>
      </c>
      <c r="G82" s="13">
        <v>0</v>
      </c>
      <c r="H82" s="13">
        <v>23628.9</v>
      </c>
    </row>
    <row r="83" spans="2:8" s="2" customFormat="1" ht="18" customHeight="1" x14ac:dyDescent="0.2">
      <c r="C83" s="2" t="s">
        <v>52</v>
      </c>
      <c r="F83" s="13">
        <v>2860.2</v>
      </c>
      <c r="G83" s="13">
        <v>0</v>
      </c>
      <c r="H83" s="13">
        <v>2817.1</v>
      </c>
    </row>
    <row r="84" spans="2:8" s="2" customFormat="1" ht="18" customHeight="1" x14ac:dyDescent="0.2">
      <c r="B84" s="3"/>
      <c r="C84" s="2" t="s">
        <v>53</v>
      </c>
      <c r="D84" s="3"/>
      <c r="F84" s="13">
        <v>196.8</v>
      </c>
      <c r="G84" s="13">
        <v>0</v>
      </c>
      <c r="H84" s="13">
        <v>55.1</v>
      </c>
    </row>
    <row r="85" spans="2:8" s="2" customFormat="1" ht="18" customHeight="1" x14ac:dyDescent="0.2">
      <c r="B85" s="3"/>
      <c r="C85" s="2" t="s">
        <v>54</v>
      </c>
      <c r="D85" s="3"/>
      <c r="F85" s="13">
        <v>78.5</v>
      </c>
      <c r="G85" s="13">
        <v>0</v>
      </c>
      <c r="H85" s="13">
        <v>109.6</v>
      </c>
    </row>
    <row r="86" spans="2:8" s="2" customFormat="1" ht="18" customHeight="1" x14ac:dyDescent="0.2">
      <c r="C86" s="2" t="s">
        <v>55</v>
      </c>
      <c r="F86" s="14">
        <v>3424.6</v>
      </c>
      <c r="G86" s="14">
        <v>0</v>
      </c>
      <c r="H86" s="14">
        <v>2899.5</v>
      </c>
    </row>
    <row r="87" spans="2:8" s="2" customFormat="1" ht="18" customHeight="1" x14ac:dyDescent="0.2">
      <c r="F87" s="15">
        <f>SUM(F82:F86)</f>
        <v>45086.799999999996</v>
      </c>
      <c r="G87" s="33"/>
      <c r="H87" s="15">
        <f>SUM(H82:H86)</f>
        <v>29510.199999999997</v>
      </c>
    </row>
    <row r="88" spans="2:8" s="2" customFormat="1" ht="18" customHeight="1" x14ac:dyDescent="0.2">
      <c r="C88" s="3" t="s">
        <v>56</v>
      </c>
      <c r="F88" s="16">
        <v>10726.684949999999</v>
      </c>
      <c r="G88" s="16"/>
      <c r="H88" s="16">
        <v>8021.1734200000001</v>
      </c>
    </row>
    <row r="89" spans="2:8" s="2" customFormat="1" ht="12.75" x14ac:dyDescent="0.2">
      <c r="C89" s="2" t="s">
        <v>57</v>
      </c>
      <c r="F89" s="17">
        <f>F78-F87-F88</f>
        <v>31218.415050000029</v>
      </c>
      <c r="G89" s="33"/>
      <c r="H89" s="17">
        <f>H78-H87-H88</f>
        <v>30994.426580000021</v>
      </c>
    </row>
    <row r="90" spans="2:8" s="2" customFormat="1" ht="18" customHeight="1" x14ac:dyDescent="0.2">
      <c r="F90" s="18"/>
      <c r="G90" s="7"/>
      <c r="H90" s="18"/>
    </row>
    <row r="91" spans="2:8" s="2" customFormat="1" ht="18" customHeight="1" x14ac:dyDescent="0.2">
      <c r="C91" s="3" t="s">
        <v>58</v>
      </c>
      <c r="F91" s="7"/>
      <c r="G91" s="7"/>
      <c r="H91" s="7"/>
    </row>
    <row r="92" spans="2:8" s="2" customFormat="1" ht="18" customHeight="1" x14ac:dyDescent="0.2">
      <c r="C92" s="2" t="s">
        <v>59</v>
      </c>
      <c r="F92" s="19">
        <v>10434.4</v>
      </c>
      <c r="G92" s="16">
        <v>0</v>
      </c>
      <c r="H92" s="19">
        <v>9558.9</v>
      </c>
    </row>
    <row r="93" spans="2:8" s="2" customFormat="1" ht="18" customHeight="1" x14ac:dyDescent="0.2">
      <c r="C93" s="2" t="s">
        <v>60</v>
      </c>
      <c r="F93" s="19">
        <v>8411.7999999999993</v>
      </c>
      <c r="G93" s="16">
        <v>0</v>
      </c>
      <c r="H93" s="19">
        <v>7546.9</v>
      </c>
    </row>
    <row r="94" spans="2:8" s="2" customFormat="1" ht="18" customHeight="1" x14ac:dyDescent="0.2">
      <c r="C94" s="2" t="s">
        <v>61</v>
      </c>
      <c r="F94" s="20">
        <v>1299.4000000000001</v>
      </c>
      <c r="G94" s="16">
        <v>0</v>
      </c>
      <c r="H94" s="20">
        <v>1227.0999999999999</v>
      </c>
    </row>
    <row r="95" spans="2:8" s="2" customFormat="1" ht="12.75" x14ac:dyDescent="0.2">
      <c r="F95" s="21">
        <f>SUM(F92:F94)</f>
        <v>20145.599999999999</v>
      </c>
      <c r="G95" s="33"/>
      <c r="H95" s="21">
        <f>SUM(H92:H94)</f>
        <v>18332.899999999998</v>
      </c>
    </row>
    <row r="96" spans="2:8" s="2" customFormat="1" ht="18" customHeight="1" x14ac:dyDescent="0.2">
      <c r="C96" s="3" t="s">
        <v>62</v>
      </c>
      <c r="D96" s="3"/>
      <c r="F96" s="17">
        <f>F89-F95</f>
        <v>11072.81505000003</v>
      </c>
      <c r="G96" s="15"/>
      <c r="H96" s="17">
        <f>H89-H95</f>
        <v>12661.526580000023</v>
      </c>
    </row>
    <row r="97" spans="1:8" s="2" customFormat="1" ht="18" customHeight="1" x14ac:dyDescent="0.2">
      <c r="C97" s="2" t="s">
        <v>63</v>
      </c>
      <c r="F97" s="19">
        <v>3257.8533499999994</v>
      </c>
      <c r="G97" s="13"/>
      <c r="H97" s="19">
        <v>910.07599000000027</v>
      </c>
    </row>
    <row r="98" spans="1:8" s="2" customFormat="1" ht="18" customHeight="1" x14ac:dyDescent="0.2">
      <c r="C98" s="32" t="s">
        <v>64</v>
      </c>
      <c r="D98" s="27"/>
      <c r="E98" s="27"/>
      <c r="F98" s="17">
        <f>F96+F97</f>
        <v>14330.66840000003</v>
      </c>
      <c r="G98" s="15"/>
      <c r="H98" s="17">
        <f>H96+H97</f>
        <v>13571.602570000025</v>
      </c>
    </row>
    <row r="99" spans="1:8" s="2" customFormat="1" ht="18" customHeight="1" x14ac:dyDescent="0.2">
      <c r="C99" s="32" t="s">
        <v>65</v>
      </c>
      <c r="D99" s="27"/>
      <c r="E99" s="27"/>
      <c r="F99" s="22">
        <v>2229.8815299999997</v>
      </c>
      <c r="G99" s="16"/>
      <c r="H99" s="22">
        <v>2503.2109399999999</v>
      </c>
    </row>
    <row r="100" spans="1:8" s="2" customFormat="1" ht="18" customHeight="1" x14ac:dyDescent="0.2">
      <c r="C100" s="2" t="s">
        <v>66</v>
      </c>
      <c r="F100" s="23">
        <v>0</v>
      </c>
      <c r="G100" s="13"/>
      <c r="H100" s="23">
        <v>0</v>
      </c>
    </row>
    <row r="101" spans="1:8" s="2" customFormat="1" ht="18" customHeight="1" thickBot="1" x14ac:dyDescent="0.25">
      <c r="C101" s="32" t="s">
        <v>67</v>
      </c>
      <c r="D101" s="27"/>
      <c r="E101" s="27"/>
      <c r="F101" s="24">
        <f>F98-F99-F100</f>
        <v>12100.786870000029</v>
      </c>
      <c r="G101" s="33"/>
      <c r="H101" s="24">
        <f>H98-H99-H100</f>
        <v>11068.391630000024</v>
      </c>
    </row>
    <row r="102" spans="1:8" s="2" customFormat="1" ht="18" customHeight="1" thickTop="1" x14ac:dyDescent="0.2">
      <c r="C102" s="41"/>
      <c r="D102" s="42"/>
      <c r="E102" s="42"/>
      <c r="F102" s="13"/>
      <c r="H102" s="13"/>
    </row>
    <row r="103" spans="1:8" s="2" customFormat="1" ht="18" customHeight="1" x14ac:dyDescent="0.2">
      <c r="C103" s="41"/>
      <c r="D103" s="42"/>
      <c r="E103" s="42"/>
      <c r="F103" s="13"/>
      <c r="H103" s="13"/>
    </row>
    <row r="104" spans="1:8" s="2" customFormat="1" ht="18" customHeight="1" x14ac:dyDescent="0.2">
      <c r="C104" s="41"/>
      <c r="D104" s="42"/>
      <c r="E104" s="42"/>
      <c r="F104" s="13"/>
      <c r="H104" s="13"/>
    </row>
    <row r="105" spans="1:8" s="2" customFormat="1" ht="18" customHeight="1" x14ac:dyDescent="0.2">
      <c r="C105" s="41"/>
      <c r="D105" s="42"/>
      <c r="E105" s="42"/>
      <c r="F105" s="13"/>
      <c r="H105" s="13"/>
    </row>
    <row r="106" spans="1:8" s="2" customFormat="1" ht="18" customHeight="1" x14ac:dyDescent="0.2">
      <c r="C106" s="41"/>
      <c r="D106" s="42"/>
      <c r="E106" s="42"/>
      <c r="F106" s="13"/>
      <c r="H106" s="13"/>
    </row>
    <row r="107" spans="1:8" s="2" customFormat="1" ht="18" customHeight="1" x14ac:dyDescent="0.2">
      <c r="C107" s="41"/>
      <c r="D107" s="42"/>
      <c r="E107" s="42"/>
      <c r="F107" s="13"/>
      <c r="H107" s="13"/>
    </row>
    <row r="108" spans="1:8" s="2" customFormat="1" ht="18" customHeight="1" x14ac:dyDescent="0.2">
      <c r="A108" s="37" t="s">
        <v>33</v>
      </c>
      <c r="B108" s="37"/>
      <c r="C108" s="37"/>
      <c r="D108" s="37" t="s">
        <v>34</v>
      </c>
      <c r="E108" s="37"/>
      <c r="F108" s="37" t="s">
        <v>35</v>
      </c>
      <c r="G108" s="37"/>
      <c r="H108" s="37"/>
    </row>
    <row r="109" spans="1:8" s="2" customFormat="1" ht="18" customHeight="1" x14ac:dyDescent="0.2">
      <c r="A109" s="37" t="s">
        <v>36</v>
      </c>
      <c r="B109" s="37"/>
      <c r="C109" s="37"/>
      <c r="D109" s="38" t="s">
        <v>37</v>
      </c>
      <c r="E109" s="38"/>
      <c r="F109" s="37" t="s">
        <v>38</v>
      </c>
      <c r="G109" s="37"/>
      <c r="H109" s="37"/>
    </row>
  </sheetData>
  <mergeCells count="39">
    <mergeCell ref="C101:E101"/>
    <mergeCell ref="A108:C108"/>
    <mergeCell ref="D108:E108"/>
    <mergeCell ref="F108:H108"/>
    <mergeCell ref="A109:C109"/>
    <mergeCell ref="D109:E109"/>
    <mergeCell ref="F109:H109"/>
    <mergeCell ref="B65:E65"/>
    <mergeCell ref="B66:H66"/>
    <mergeCell ref="B67:H67"/>
    <mergeCell ref="B79:D79"/>
    <mergeCell ref="C98:E98"/>
    <mergeCell ref="C99:E99"/>
    <mergeCell ref="A56:C56"/>
    <mergeCell ref="D56:E56"/>
    <mergeCell ref="F56:H56"/>
    <mergeCell ref="D62:E62"/>
    <mergeCell ref="D63:E63"/>
    <mergeCell ref="B64:E64"/>
    <mergeCell ref="B46:C46"/>
    <mergeCell ref="B47:D47"/>
    <mergeCell ref="A54:C54"/>
    <mergeCell ref="D54:E54"/>
    <mergeCell ref="F54:H54"/>
    <mergeCell ref="A55:C55"/>
    <mergeCell ref="D55:E55"/>
    <mergeCell ref="F55:H55"/>
    <mergeCell ref="B28:D28"/>
    <mergeCell ref="B36:C36"/>
    <mergeCell ref="B41:C41"/>
    <mergeCell ref="B43:C43"/>
    <mergeCell ref="B44:E44"/>
    <mergeCell ref="B45:E45"/>
    <mergeCell ref="D6:E6"/>
    <mergeCell ref="B7:E7"/>
    <mergeCell ref="B8:E8"/>
    <mergeCell ref="B9:H9"/>
    <mergeCell ref="B10:H10"/>
    <mergeCell ref="B26:C26"/>
  </mergeCells>
  <printOptions horizontalCentered="1"/>
  <pageMargins left="0.51181102362204722" right="0.51181102362204722" top="0.94488188976377963" bottom="0.55118110236220474" header="0.31496062992125984" footer="0.31496062992125984"/>
  <pageSetup scale="71" orientation="portrait" r:id="rId1"/>
  <rowBreaks count="1" manualBreakCount="1">
    <brk id="57" max="7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Balance y Est.de Resul 07 2023</vt:lpstr>
      <vt:lpstr>'Balance y Est.de Resul 07 2023'!Área_de_impresión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Silvano Antonio García Salmerón</dc:creator>
  <cp:lastModifiedBy>Silvano Antonio García Salmerón</cp:lastModifiedBy>
  <cp:lastPrinted>2023-08-09T15:10:42Z</cp:lastPrinted>
  <dcterms:created xsi:type="dcterms:W3CDTF">2023-08-09T15:08:22Z</dcterms:created>
  <dcterms:modified xsi:type="dcterms:W3CDTF">2023-08-09T15:36:50Z</dcterms:modified>
</cp:coreProperties>
</file>