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5C70C8A1-0296-4E8A-975F-0E1524977C5F}" xr6:coauthVersionLast="36" xr6:coauthVersionMax="47" xr10:uidLastSave="{00000000-0000-0000-0000-000000000000}"/>
  <bookViews>
    <workbookView xWindow="0" yWindow="0" windowWidth="20460" windowHeight="2940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8" i="2"/>
  <c r="C42" i="1" l="1"/>
  <c r="C19" i="1"/>
  <c r="C45" i="2" l="1"/>
  <c r="C37" i="2"/>
  <c r="C33" i="2"/>
  <c r="C29" i="2"/>
  <c r="C25" i="2"/>
  <c r="C15" i="2"/>
  <c r="C11" i="2"/>
  <c r="C32" i="2" l="1"/>
  <c r="C10" i="2"/>
  <c r="C24" i="2"/>
  <c r="C43" i="2" s="1"/>
  <c r="C13" i="1"/>
  <c r="C24" i="1"/>
  <c r="C30" i="1"/>
  <c r="C44" i="2" l="1"/>
  <c r="C47" i="2" s="1"/>
  <c r="C35" i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<sst xmlns="http://schemas.openxmlformats.org/spreadsheetml/2006/main" count="85" uniqueCount="80">
  <si>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</si>
  <si>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</si>
  <si>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</si>
  <si>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</si>
  <si>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</si>
  <si>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</si>
  <si>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</si>
  <si>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</si>
  <si>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</si>
  <si>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</si>
  <si>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</si>
  <si>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</si>
  <si>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</si>
  <si>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</si>
  <si>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</si>
  <si>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</si>
  <si>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</si>
  <si>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</si>
  <si>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</si>
  <si>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</si>
  <si>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</si>
  <si>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</si>
  <si>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</si>
  <si>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</si>
  <si>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</si>
  <si>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</si>
  <si>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</si>
  <si>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</si>
  <si>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</si>
  <si>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</si>
  <si>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</si>
  <si>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</si>
  <si>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</si>
  <si>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</si>
  <si>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</si>
  <si>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</si>
  <si>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</si>
  <si>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</si>
  <si>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</si>
  <si>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</si>
  <si>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</si>
  <si>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</si>
  <si>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</si>
  <si>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</si>
  <si>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</si>
  <si>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</si>
  <si>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</si>
  <si>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</si>
  <si>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</si>
  <si>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</si>
  <si>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</si>
  <si>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</si>
  <si>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</si>
  <si>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</si>
  <si>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</si>
  <si>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</si>
  <si>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</si>
  <si>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</si>
  <si>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</si>
  <si>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</si>
  <si>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</si>
  <si>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</si>
  <si>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</si>
  <si>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</si>
  <si>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</si>
  <si>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</si>
  <si>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</si>
  <si>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</si>
  <si>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</si>
  <si>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</si>
  <si>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</si>
  <si>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</si>
  <si>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</si>
  <si>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</si>
  <si>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</si>
  <si>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</si>
  <si>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</si>
  <si>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</si>
  <si>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 xml:space="preserve">BALANCE DE SITUACIÓN GENERAL AL 31 DE JULIO DE 2023 </t>
  </si>
  <si>
    <t>ESTADO DE RESULTADOS DEL 01 DE ENERO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</si>
</sst>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C9" sqref="C9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45138</v>
      </c>
    </row>
    <row r="9" spans="1:3" ht="15.75" x14ac:dyDescent="0.25">
      <c r="A9" s="4"/>
      <c r="B9" s="6" t="s">
        <v>0</v>
      </c>
      <c r="C9" s="15">
        <f>SUM(C10:C12)</f>
        <v>376488374.80000001</v>
      </c>
    </row>
    <row r="10" spans="1:3" x14ac:dyDescent="0.2">
      <c r="A10" s="5"/>
      <c r="B10" s="7" t="s">
        <v>1</v>
      </c>
      <c r="C10" s="14">
        <v>48126186.719999999</v>
      </c>
    </row>
    <row r="11" spans="1:3" x14ac:dyDescent="0.2">
      <c r="A11" s="5"/>
      <c r="B11" s="7" t="s">
        <v>2</v>
      </c>
      <c r="C11" s="14">
        <v>69551.89</v>
      </c>
    </row>
    <row r="12" spans="1:3" x14ac:dyDescent="0.2">
      <c r="A12" s="5"/>
      <c r="B12" s="7" t="s">
        <v>3</v>
      </c>
      <c r="C12" s="14">
        <v>328292636.19</v>
      </c>
    </row>
    <row r="13" spans="1:3" x14ac:dyDescent="0.2">
      <c r="A13" s="5"/>
      <c r="B13" s="6" t="s">
        <v>4</v>
      </c>
      <c r="C13" s="15">
        <f>SUM(C14:C18)</f>
        <v>5698076.3399999999</v>
      </c>
    </row>
    <row r="14" spans="1:3" x14ac:dyDescent="0.2">
      <c r="A14" s="5"/>
      <c r="B14" s="7" t="s">
        <v>5</v>
      </c>
      <c r="C14" s="14">
        <v>105367.31</v>
      </c>
    </row>
    <row r="15" spans="1:3" x14ac:dyDescent="0.2">
      <c r="A15" s="5"/>
      <c r="B15" s="7" t="s">
        <v>6</v>
      </c>
      <c r="C15" s="14">
        <v>19496.650000000001</v>
      </c>
    </row>
    <row r="16" spans="1:3" x14ac:dyDescent="0.2">
      <c r="A16" s="5"/>
      <c r="B16" s="9" t="s">
        <v>7</v>
      </c>
      <c r="C16" s="14">
        <v>2323997.06</v>
      </c>
    </row>
    <row r="17" spans="1:5" x14ac:dyDescent="0.2">
      <c r="A17" s="5"/>
      <c r="B17" s="7" t="s">
        <v>8</v>
      </c>
      <c r="C17" s="14">
        <v>1307915.3199999998</v>
      </c>
    </row>
    <row r="18" spans="1:5" x14ac:dyDescent="0.2">
      <c r="A18" s="5"/>
      <c r="B18" s="7" t="s">
        <v>9</v>
      </c>
      <c r="C18" s="14">
        <v>1941300</v>
      </c>
    </row>
    <row r="19" spans="1:5" x14ac:dyDescent="0.2">
      <c r="A19" s="10"/>
      <c r="B19" s="6" t="s">
        <v>10</v>
      </c>
      <c r="C19" s="15">
        <f>SUM(C20:C22)</f>
        <v>14177889.42</v>
      </c>
    </row>
    <row r="20" spans="1:5" x14ac:dyDescent="0.2">
      <c r="A20" s="10"/>
      <c r="B20" s="7" t="s">
        <v>11</v>
      </c>
      <c r="C20" s="14">
        <v>1725879.69</v>
      </c>
      <c r="E20" s="34"/>
    </row>
    <row r="21" spans="1:5" x14ac:dyDescent="0.2">
      <c r="A21" s="5"/>
      <c r="B21" s="7" t="s">
        <v>12</v>
      </c>
      <c r="C21" s="14">
        <v>11787212.08</v>
      </c>
      <c r="E21" s="34"/>
    </row>
    <row r="22" spans="1:5" x14ac:dyDescent="0.2">
      <c r="A22" s="10"/>
      <c r="B22" s="7" t="s">
        <v>13</v>
      </c>
      <c r="C22" s="14">
        <v>664797.65</v>
      </c>
      <c r="E22" s="34"/>
    </row>
    <row r="23" spans="1:5" ht="16.5" thickBot="1" x14ac:dyDescent="0.3">
      <c r="A23" s="4"/>
      <c r="B23" s="11" t="s">
        <v>14</v>
      </c>
      <c r="C23" s="28">
        <f>C9+C13+C19</f>
        <v>396364340.56</v>
      </c>
      <c r="D23" s="35"/>
    </row>
    <row r="24" spans="1:5" ht="16.5" thickTop="1" x14ac:dyDescent="0.25">
      <c r="A24" s="4"/>
      <c r="B24" s="6" t="s">
        <v>15</v>
      </c>
      <c r="C24" s="15">
        <f>SUM(C25:C29)</f>
        <v>333488505.35000002</v>
      </c>
    </row>
    <row r="25" spans="1:5" x14ac:dyDescent="0.2">
      <c r="A25" s="10"/>
      <c r="B25" s="7" t="s">
        <v>16</v>
      </c>
      <c r="C25" s="14">
        <v>260629692.96000001</v>
      </c>
    </row>
    <row r="26" spans="1:5" x14ac:dyDescent="0.2">
      <c r="A26" s="10"/>
      <c r="B26" s="7" t="s">
        <v>17</v>
      </c>
      <c r="C26" s="14">
        <v>68222665.370000005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4636147.0199999996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7444161.7599999988</v>
      </c>
    </row>
    <row r="31" spans="1:5" x14ac:dyDescent="0.2">
      <c r="A31" s="10"/>
      <c r="B31" s="7" t="s">
        <v>22</v>
      </c>
      <c r="C31" s="14">
        <v>6406751.0599999996</v>
      </c>
    </row>
    <row r="32" spans="1:5" x14ac:dyDescent="0.2">
      <c r="A32" s="10"/>
      <c r="B32" s="7" t="s">
        <v>23</v>
      </c>
      <c r="C32" s="14">
        <v>196423.31</v>
      </c>
    </row>
    <row r="33" spans="1:4" x14ac:dyDescent="0.2">
      <c r="A33" s="10"/>
      <c r="B33" s="7" t="s">
        <v>24</v>
      </c>
      <c r="C33" s="14">
        <v>722162.8</v>
      </c>
    </row>
    <row r="34" spans="1:4" x14ac:dyDescent="0.2">
      <c r="A34" s="10"/>
      <c r="B34" s="7" t="s">
        <v>25</v>
      </c>
      <c r="C34" s="14">
        <v>118824.59</v>
      </c>
    </row>
    <row r="35" spans="1:4" x14ac:dyDescent="0.2">
      <c r="A35" s="10"/>
      <c r="B35" s="6" t="s">
        <v>26</v>
      </c>
      <c r="C35" s="15">
        <f>C24+C30</f>
        <v>340932667.11000001</v>
      </c>
    </row>
    <row r="36" spans="1:4" ht="15.75" x14ac:dyDescent="0.25">
      <c r="A36" s="4"/>
      <c r="B36" s="6" t="s">
        <v>27</v>
      </c>
      <c r="C36" s="15">
        <f>SUM(C37:C41)</f>
        <v>53824572.830000006</v>
      </c>
    </row>
    <row r="37" spans="1:4" x14ac:dyDescent="0.2">
      <c r="A37" s="10"/>
      <c r="B37" s="7" t="s">
        <v>28</v>
      </c>
      <c r="C37" s="14">
        <v>16302765.970000001</v>
      </c>
    </row>
    <row r="38" spans="1:4" x14ac:dyDescent="0.2">
      <c r="A38" s="10"/>
      <c r="B38" s="7" t="s">
        <v>29</v>
      </c>
      <c r="C38" s="14">
        <v>2049.0300000000002</v>
      </c>
    </row>
    <row r="39" spans="1:4" x14ac:dyDescent="0.2">
      <c r="A39" s="10"/>
      <c r="B39" s="7" t="s">
        <v>30</v>
      </c>
      <c r="C39" s="14">
        <v>33292530.039999999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4227227.7900000047</v>
      </c>
    </row>
    <row r="42" spans="1:4" x14ac:dyDescent="0.2">
      <c r="A42" s="10"/>
      <c r="B42" s="6" t="s">
        <v>33</v>
      </c>
      <c r="C42" s="15">
        <f>SUM(C43:C45)</f>
        <v>1607100.62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105367.31</v>
      </c>
    </row>
    <row r="46" spans="1:4" ht="15" x14ac:dyDescent="0.25">
      <c r="A46" s="10"/>
      <c r="B46" s="11" t="s">
        <v>36</v>
      </c>
      <c r="C46" s="15">
        <f>C36+C42</f>
        <v>55431673.450000003</v>
      </c>
    </row>
    <row r="47" spans="1:4" ht="16.5" thickBot="1" x14ac:dyDescent="0.3">
      <c r="A47" s="4"/>
      <c r="B47" s="11" t="s">
        <v>37</v>
      </c>
      <c r="C47" s="28">
        <f>C35+C46</f>
        <v>396364340.56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zoomScaleNormal="100" workbookViewId="0">
      <selection activeCell="B9" sqref="B9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45138</v>
      </c>
    </row>
    <row r="10" spans="1:4" ht="15.75" x14ac:dyDescent="0.25">
      <c r="A10" s="18"/>
      <c r="B10" s="6" t="s">
        <v>38</v>
      </c>
      <c r="C10" s="15">
        <f>C11+C15+C18</f>
        <v>24686388.590000004</v>
      </c>
      <c r="D10" s="19"/>
    </row>
    <row r="11" spans="1:4" ht="15" x14ac:dyDescent="0.25">
      <c r="A11" s="10"/>
      <c r="B11" s="6" t="s">
        <v>39</v>
      </c>
      <c r="C11" s="30">
        <f>SUM(C12:C14)</f>
        <v>23298739.990000002</v>
      </c>
      <c r="D11" s="21"/>
    </row>
    <row r="12" spans="1:4" ht="15" x14ac:dyDescent="0.25">
      <c r="A12" s="10"/>
      <c r="B12" s="7" t="s">
        <v>40</v>
      </c>
      <c r="C12" s="14">
        <v>22605373.379999999</v>
      </c>
      <c r="D12" s="21"/>
    </row>
    <row r="13" spans="1:4" ht="15" x14ac:dyDescent="0.25">
      <c r="A13" s="10"/>
      <c r="B13" s="7" t="s">
        <v>41</v>
      </c>
      <c r="C13" s="14">
        <v>63754.94</v>
      </c>
      <c r="D13" s="21"/>
    </row>
    <row r="14" spans="1:4" ht="15" x14ac:dyDescent="0.25">
      <c r="A14" s="10"/>
      <c r="B14" s="7" t="s">
        <v>42</v>
      </c>
      <c r="C14" s="14">
        <v>629611.67000000004</v>
      </c>
      <c r="D14" s="21"/>
    </row>
    <row r="15" spans="1:4" ht="15" x14ac:dyDescent="0.25">
      <c r="A15" s="10"/>
      <c r="B15" s="6" t="s">
        <v>43</v>
      </c>
      <c r="C15" s="30">
        <f>SUM(C16:C17)</f>
        <v>125670.64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125670.64</v>
      </c>
      <c r="D17" s="21"/>
    </row>
    <row r="18" spans="1:4" ht="15" x14ac:dyDescent="0.25">
      <c r="A18" s="10"/>
      <c r="B18" s="6" t="s">
        <v>46</v>
      </c>
      <c r="C18" s="30">
        <f>SUM(C19:C23)</f>
        <v>1261977.9600000002</v>
      </c>
      <c r="D18" s="21"/>
    </row>
    <row r="19" spans="1:4" ht="15" x14ac:dyDescent="0.25">
      <c r="A19" s="10"/>
      <c r="B19" s="7" t="s">
        <v>47</v>
      </c>
      <c r="C19" s="14">
        <v>972653.87</v>
      </c>
      <c r="D19" s="21"/>
    </row>
    <row r="20" spans="1:4" ht="15" x14ac:dyDescent="0.25">
      <c r="A20" s="10"/>
      <c r="B20" s="7" t="s">
        <v>48</v>
      </c>
      <c r="C20" s="14">
        <v>73000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11224.09</v>
      </c>
      <c r="D23" s="21"/>
    </row>
    <row r="24" spans="1:4" ht="15.75" x14ac:dyDescent="0.25">
      <c r="A24" s="18"/>
      <c r="B24" s="6" t="s">
        <v>52</v>
      </c>
      <c r="C24" s="15">
        <f>C25+C29</f>
        <v>12358010.35</v>
      </c>
      <c r="D24" s="22"/>
    </row>
    <row r="25" spans="1:4" ht="15" x14ac:dyDescent="0.25">
      <c r="A25" s="10"/>
      <c r="B25" s="6" t="s">
        <v>53</v>
      </c>
      <c r="C25" s="30">
        <f>SUM(C26:C28)</f>
        <v>11948038.67</v>
      </c>
      <c r="D25" s="21"/>
    </row>
    <row r="26" spans="1:4" ht="15" x14ac:dyDescent="0.25">
      <c r="A26" s="10"/>
      <c r="B26" s="7" t="s">
        <v>54</v>
      </c>
      <c r="C26" s="14">
        <v>9910390.2699999996</v>
      </c>
      <c r="D26" s="21"/>
    </row>
    <row r="27" spans="1:4" ht="15" x14ac:dyDescent="0.25">
      <c r="A27" s="10"/>
      <c r="B27" s="7" t="s">
        <v>55</v>
      </c>
      <c r="C27" s="14">
        <v>1390887.33</v>
      </c>
      <c r="D27" s="21"/>
    </row>
    <row r="28" spans="1:4" ht="15" x14ac:dyDescent="0.25">
      <c r="B28" s="12" t="s">
        <v>77</v>
      </c>
      <c r="C28" s="14">
        <v>646761.06999999995</v>
      </c>
      <c r="D28" s="21"/>
    </row>
    <row r="29" spans="1:4" ht="15" x14ac:dyDescent="0.25">
      <c r="A29" s="10"/>
      <c r="B29" s="6" t="s">
        <v>56</v>
      </c>
      <c r="C29" s="30">
        <f>SUM(C30:C31)</f>
        <v>409971.68</v>
      </c>
      <c r="D29" s="21"/>
    </row>
    <row r="30" spans="1:4" ht="15" x14ac:dyDescent="0.25">
      <c r="A30" s="10"/>
      <c r="B30" s="7" t="s">
        <v>57</v>
      </c>
      <c r="C30" s="14">
        <v>345786.23</v>
      </c>
      <c r="D30" s="21"/>
    </row>
    <row r="31" spans="1:4" ht="15" x14ac:dyDescent="0.25">
      <c r="A31" s="10"/>
      <c r="B31" s="7" t="s">
        <v>58</v>
      </c>
      <c r="C31" s="14">
        <v>64185.45</v>
      </c>
      <c r="D31" s="21"/>
    </row>
    <row r="32" spans="1:4" ht="15.75" x14ac:dyDescent="0.25">
      <c r="A32" s="18"/>
      <c r="B32" s="6" t="s">
        <v>59</v>
      </c>
      <c r="C32" s="15">
        <f>+C33+C37</f>
        <v>6592858.1399999997</v>
      </c>
      <c r="D32" s="22"/>
    </row>
    <row r="33" spans="1:4" ht="15" x14ac:dyDescent="0.25">
      <c r="A33" s="10"/>
      <c r="B33" s="6" t="s">
        <v>60</v>
      </c>
      <c r="C33" s="30">
        <f>SUM(C34:C36)</f>
        <v>6320529.2599999998</v>
      </c>
      <c r="D33" s="21"/>
    </row>
    <row r="34" spans="1:4" ht="15" x14ac:dyDescent="0.25">
      <c r="A34" s="10"/>
      <c r="B34" s="7" t="s">
        <v>61</v>
      </c>
      <c r="C34" s="14">
        <v>3021408.29</v>
      </c>
      <c r="D34" s="21"/>
    </row>
    <row r="35" spans="1:4" ht="15" x14ac:dyDescent="0.25">
      <c r="A35" s="10"/>
      <c r="B35" s="7" t="s">
        <v>62</v>
      </c>
      <c r="C35" s="14">
        <v>2933588.23</v>
      </c>
      <c r="D35" s="21"/>
    </row>
    <row r="36" spans="1:4" ht="15" x14ac:dyDescent="0.25">
      <c r="A36" s="10"/>
      <c r="B36" s="7" t="s">
        <v>63</v>
      </c>
      <c r="C36" s="14">
        <v>365532.74</v>
      </c>
      <c r="D36" s="21"/>
    </row>
    <row r="37" spans="1:4" ht="15" x14ac:dyDescent="0.25">
      <c r="A37" s="10"/>
      <c r="B37" s="6" t="s">
        <v>64</v>
      </c>
      <c r="C37" s="30">
        <f>SUM(C38:C42)</f>
        <v>272328.88</v>
      </c>
      <c r="D37" s="21"/>
    </row>
    <row r="38" spans="1:4" ht="15" x14ac:dyDescent="0.25">
      <c r="A38" s="10"/>
      <c r="B38" s="7" t="s">
        <v>65</v>
      </c>
      <c r="C38" s="14">
        <v>4855.9399999999996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267472.94</v>
      </c>
      <c r="D42" s="21"/>
    </row>
    <row r="43" spans="1:4" ht="15" x14ac:dyDescent="0.25">
      <c r="A43" s="10"/>
      <c r="B43" s="6" t="s">
        <v>69</v>
      </c>
      <c r="C43" s="30">
        <f>C11+C15-C24-C33</f>
        <v>4745871.0200000033</v>
      </c>
      <c r="D43" s="21"/>
    </row>
    <row r="44" spans="1:4" ht="15" x14ac:dyDescent="0.25">
      <c r="A44" s="10"/>
      <c r="B44" s="6" t="s">
        <v>70</v>
      </c>
      <c r="C44" s="30">
        <f>+C10-C24-C32</f>
        <v>5735520.1000000043</v>
      </c>
      <c r="D44" s="21"/>
    </row>
    <row r="45" spans="1:4" ht="15" x14ac:dyDescent="0.25">
      <c r="A45" s="10"/>
      <c r="B45" s="6" t="s">
        <v>71</v>
      </c>
      <c r="C45" s="30">
        <f>SUM(C46)</f>
        <v>1508292.31</v>
      </c>
      <c r="D45" s="21"/>
    </row>
    <row r="46" spans="1:4" ht="15" x14ac:dyDescent="0.25">
      <c r="A46" s="10"/>
      <c r="B46" s="7" t="s">
        <v>72</v>
      </c>
      <c r="C46" s="14">
        <v>1508292.31</v>
      </c>
      <c r="D46" s="21"/>
    </row>
    <row r="47" spans="1:4" ht="15.75" x14ac:dyDescent="0.25">
      <c r="A47" s="18"/>
      <c r="B47" s="6" t="s">
        <v>74</v>
      </c>
      <c r="C47" s="31">
        <f>+C44-C46</f>
        <v>4227227.7900000047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2023-08-08T21:17:25Z</dcterms:modified>
</cp:coreProperties>
</file>