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eneral" sheetId="1" r:id="rId1"/>
  </sheets>
  <definedNames>
    <definedName name="_xlnm.Print_Area" localSheetId="0">'Balance General'!$A$1:$I$129</definedName>
  </definedNames>
  <calcPr fullCalcOnLoad="1"/>
</workbook>
</file>

<file path=xl/sharedStrings.xml><?xml version="1.0" encoding="utf-8"?>
<sst xmlns="http://schemas.openxmlformats.org/spreadsheetml/2006/main" count="114" uniqueCount="98">
  <si>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</si>
  <si>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</si>
  <si>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</si>
  <si>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</si>
  <si>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</si>
  <si>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</si>
  <si>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</si>
  <si>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</si>
  <si>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</si>
  <si>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</si>
  <si>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</si>
  <si>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</si>
  <si>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</si>
  <si>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</si>
  <si>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</si>
  <si>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</si>
  <si>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</si>
  <si>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</si>
  <si>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</si>
  <si>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</si>
  <si>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</si>
  <si>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</si>
  <si>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</si>
  <si>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</si>
  <si>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</si>
  <si>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</si>
  <si>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</si>
  <si>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</si>
  <si>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</si>
  <si>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</si>
  <si>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</si>
  <si>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</si>
  <si>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</si>
  <si>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</si>
  <si>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</si>
  <si>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</si>
  <si>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</si>
  <si>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</si>
  <si>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</si>
  <si>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</si>
  <si>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</si>
  <si>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</si>
  <si>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</si>
  <si>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</si>
  <si>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</si>
  <si>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</si>
  <si>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</si>
  <si>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</si>
  <si>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</si>
  <si>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</si>
  <si>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</si>
  <si>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</si>
  <si>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</si>
  <si>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</si>
  <si>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</si>
  <si>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</si>
  <si>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</si>
  <si>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</si>
  <si>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</si>
  <si>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</si>
  <si>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</si>
  <si>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</si>
  <si>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</si>
  <si>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</si>
  <si>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</si>
  <si>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</si>
  <si>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</si>
  <si>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</si>
  <si>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</si>
  <si>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</si>
  <si>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</si>
  <si>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</si>
  <si>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</si>
  <si>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</si>
  <si>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</si>
  <si>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</si>
  <si>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</si>
  <si>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</si>
  <si>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</si>
  <si>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</si>
  <si>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</si>
  <si>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</si>
  <si>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</si>
  <si>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</si>
  <si>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</si>
  <si>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</si>
  <si>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</si>
  <si>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</si>
  <si>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</si>
  <si>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30 DE JUNIO 2023</t>
  </si>
  <si>
    <t>ESTADO DE RESULTADOS  DEL 01 DE ENERO  AL 30 DE JUNIO DE 2023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</si>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</sst>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0" fillId="33" borderId="0" xfId="57" applyFill="1">
      <alignment/>
      <protection/>
    </xf>
    <xf numFmtId="43" fontId="0" fillId="0" borderId="12" xfId="0" applyNumberFormat="1" applyBorder="1" applyAlignment="1">
      <alignment/>
    </xf>
    <xf numFmtId="43" fontId="0" fillId="0" borderId="0" xfId="49" applyAlignment="1">
      <alignment/>
    </xf>
    <xf numFmtId="43" fontId="2" fillId="0" borderId="0" xfId="49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3" fontId="9" fillId="0" borderId="0" xfId="49" applyFont="1" applyAlignment="1">
      <alignment/>
    </xf>
    <xf numFmtId="43" fontId="7" fillId="0" borderId="0" xfId="49" applyNumberFormat="1" applyFont="1" applyAlignment="1">
      <alignment/>
    </xf>
    <xf numFmtId="43" fontId="7" fillId="0" borderId="0" xfId="49" applyNumberFormat="1" applyFont="1" applyBorder="1" applyAlignment="1">
      <alignment/>
    </xf>
    <xf numFmtId="43" fontId="9" fillId="0" borderId="0" xfId="49" applyNumberFormat="1" applyFont="1" applyAlignment="1">
      <alignment/>
    </xf>
    <xf numFmtId="43" fontId="9" fillId="0" borderId="0" xfId="49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3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0" fillId="33" borderId="13" xfId="49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2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0" fillId="33" borderId="0" xfId="49" applyFill="1" applyAlignment="1">
      <alignment/>
    </xf>
    <xf numFmtId="43" fontId="50" fillId="0" borderId="0" xfId="49" applyFont="1" applyBorder="1" applyAlignment="1">
      <alignment/>
    </xf>
    <xf numFmtId="206" fontId="9" fillId="0" borderId="0" xfId="49" applyNumberFormat="1" applyFont="1" applyAlignment="1">
      <alignment/>
    </xf>
    <xf numFmtId="43" fontId="7" fillId="33" borderId="0" xfId="49" applyNumberFormat="1" applyFont="1" applyFill="1" applyBorder="1" applyAlignment="1">
      <alignment/>
    </xf>
    <xf numFmtId="43" fontId="7" fillId="33" borderId="0" xfId="49" applyNumberFormat="1" applyFont="1" applyFill="1" applyAlignment="1">
      <alignment/>
    </xf>
    <xf numFmtId="43" fontId="9" fillId="33" borderId="0" xfId="49" applyNumberFormat="1" applyFont="1" applyFill="1" applyAlignment="1">
      <alignment/>
    </xf>
    <xf numFmtId="43" fontId="9" fillId="33" borderId="0" xfId="49" applyNumberFormat="1" applyFont="1" applyFill="1" applyBorder="1" applyAlignment="1">
      <alignment/>
    </xf>
    <xf numFmtId="0" fontId="51" fillId="0" borderId="0" xfId="0" applyFont="1" applyAlignment="1">
      <alignment/>
    </xf>
    <xf numFmtId="9" fontId="9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3" fontId="11" fillId="0" borderId="0" xfId="49" applyFont="1" applyAlignment="1">
      <alignment/>
    </xf>
    <xf numFmtId="0" fontId="2" fillId="0" borderId="0" xfId="0" applyFont="1" applyAlignment="1">
      <alignment horizontal="left"/>
    </xf>
    <xf numFmtId="43" fontId="2" fillId="0" borderId="0" xfId="49" applyFont="1" applyBorder="1" applyAlignment="1">
      <alignment/>
    </xf>
    <xf numFmtId="43" fontId="2" fillId="33" borderId="0" xfId="0" applyNumberFormat="1" applyFont="1" applyFill="1" applyAlignment="1">
      <alignment/>
    </xf>
    <xf numFmtId="43" fontId="2" fillId="33" borderId="0" xfId="49" applyFont="1" applyFill="1" applyBorder="1" applyAlignment="1">
      <alignment/>
    </xf>
    <xf numFmtId="43" fontId="2" fillId="33" borderId="14" xfId="49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14" xfId="49" applyFont="1" applyBorder="1" applyAlignment="1">
      <alignment/>
    </xf>
    <xf numFmtId="43" fontId="11" fillId="0" borderId="13" xfId="49" applyFont="1" applyBorder="1" applyAlignment="1">
      <alignment/>
    </xf>
    <xf numFmtId="198" fontId="11" fillId="0" borderId="0" xfId="49" applyNumberFormat="1" applyFont="1" applyAlignment="1">
      <alignment/>
    </xf>
    <xf numFmtId="171" fontId="2" fillId="33" borderId="14" xfId="49" applyNumberFormat="1" applyFont="1" applyFill="1" applyBorder="1" applyAlignment="1">
      <alignment/>
    </xf>
    <xf numFmtId="171" fontId="2" fillId="0" borderId="0" xfId="49" applyNumberFormat="1" applyFont="1" applyBorder="1" applyAlignment="1">
      <alignment/>
    </xf>
    <xf numFmtId="171" fontId="2" fillId="0" borderId="14" xfId="49" applyNumberFormat="1" applyFont="1" applyBorder="1" applyAlignment="1">
      <alignment/>
    </xf>
    <xf numFmtId="43" fontId="11" fillId="0" borderId="0" xfId="49" applyFont="1" applyBorder="1" applyAlignment="1">
      <alignment/>
    </xf>
    <xf numFmtId="0" fontId="11" fillId="0" borderId="0" xfId="0" applyFont="1" applyFill="1" applyAlignment="1">
      <alignment/>
    </xf>
    <xf numFmtId="43" fontId="11" fillId="0" borderId="15" xfId="49" applyFont="1" applyBorder="1" applyAlignment="1">
      <alignment/>
    </xf>
    <xf numFmtId="0" fontId="0" fillId="0" borderId="0" xfId="57" applyFont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43" fontId="0" fillId="33" borderId="0" xfId="49" applyFont="1" applyFill="1" applyAlignment="1">
      <alignment/>
    </xf>
    <xf numFmtId="0" fontId="11" fillId="0" borderId="0" xfId="57" applyFont="1" applyAlignment="1">
      <alignment horizontal="left" indent="1"/>
      <protection/>
    </xf>
    <xf numFmtId="43" fontId="1" fillId="33" borderId="0" xfId="49" applyFont="1" applyFill="1" applyAlignment="1">
      <alignment/>
    </xf>
    <xf numFmtId="0" fontId="2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4" xfId="49" applyFont="1" applyFill="1" applyBorder="1" applyAlignment="1">
      <alignment/>
    </xf>
    <xf numFmtId="43" fontId="11" fillId="0" borderId="0" xfId="49" applyFont="1" applyAlignment="1">
      <alignment horizontal="left"/>
    </xf>
    <xf numFmtId="0" fontId="11" fillId="0" borderId="0" xfId="57" applyFont="1" applyAlignment="1">
      <alignment/>
      <protection/>
    </xf>
    <xf numFmtId="43" fontId="1" fillId="0" borderId="0" xfId="49" applyFont="1" applyAlignment="1">
      <alignment/>
    </xf>
    <xf numFmtId="43" fontId="0" fillId="0" borderId="14" xfId="49" applyFont="1" applyBorder="1" applyAlignment="1">
      <alignment/>
    </xf>
    <xf numFmtId="43" fontId="12" fillId="33" borderId="0" xfId="49" applyFont="1" applyFill="1" applyBorder="1" applyAlignment="1">
      <alignment horizontal="right" vertical="center"/>
    </xf>
    <xf numFmtId="198" fontId="1" fillId="0" borderId="0" xfId="49" applyNumberFormat="1" applyFont="1" applyAlignment="1">
      <alignment/>
    </xf>
    <xf numFmtId="43" fontId="2" fillId="0" borderId="0" xfId="49" applyFont="1" applyAlignment="1">
      <alignment horizontal="left"/>
    </xf>
    <xf numFmtId="0" fontId="0" fillId="0" borderId="14" xfId="57" applyFont="1" applyBorder="1">
      <alignment/>
      <protection/>
    </xf>
    <xf numFmtId="43" fontId="0" fillId="0" borderId="0" xfId="49" applyFont="1" applyAlignment="1">
      <alignment horizontal="left"/>
    </xf>
    <xf numFmtId="43" fontId="1" fillId="0" borderId="0" xfId="49" applyFont="1" applyBorder="1" applyAlignment="1">
      <alignment/>
    </xf>
    <xf numFmtId="43" fontId="0" fillId="0" borderId="0" xfId="49" applyFont="1" applyBorder="1" applyAlignment="1">
      <alignment/>
    </xf>
    <xf numFmtId="0" fontId="11" fillId="0" borderId="0" xfId="57" applyFont="1" applyBorder="1" applyAlignment="1">
      <alignment/>
      <protection/>
    </xf>
    <xf numFmtId="198" fontId="1" fillId="0" borderId="13" xfId="49" applyNumberFormat="1" applyFont="1" applyBorder="1" applyAlignment="1">
      <alignment/>
    </xf>
    <xf numFmtId="0" fontId="0" fillId="0" borderId="0" xfId="57" applyFont="1" applyBorder="1">
      <alignment/>
      <protection/>
    </xf>
    <xf numFmtId="43" fontId="11" fillId="0" borderId="0" xfId="49" applyFont="1" applyBorder="1" applyAlignment="1">
      <alignment horizontal="left"/>
    </xf>
    <xf numFmtId="43" fontId="0" fillId="0" borderId="0" xfId="49" applyFont="1" applyBorder="1" applyAlignment="1">
      <alignment horizontal="left"/>
    </xf>
    <xf numFmtId="43" fontId="2" fillId="0" borderId="0" xfId="49" applyNumberFormat="1" applyFont="1" applyAlignment="1">
      <alignment/>
    </xf>
    <xf numFmtId="0" fontId="8" fillId="33" borderId="0" xfId="0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0" fontId="13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11" fillId="33" borderId="0" xfId="57" applyFont="1" applyFill="1" applyAlignment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32</xdr:row>
      <xdr:rowOff>95250</xdr:rowOff>
    </xdr:from>
    <xdr:to>
      <xdr:col>37</xdr:col>
      <xdr:colOff>9525</xdr:colOff>
      <xdr:row>32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7832050" y="53530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43</xdr:row>
      <xdr:rowOff>85725</xdr:rowOff>
    </xdr:from>
    <xdr:to>
      <xdr:col>37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25174575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78</xdr:row>
      <xdr:rowOff>76200</xdr:rowOff>
    </xdr:from>
    <xdr:to>
      <xdr:col>2</xdr:col>
      <xdr:colOff>704850</xdr:colOff>
      <xdr:row>80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444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34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9.421875" style="40" customWidth="1"/>
    <col min="2" max="3" width="11.421875" style="40" customWidth="1"/>
    <col min="4" max="4" width="14.8515625" style="40" customWidth="1"/>
    <col min="5" max="5" width="11.421875" style="40" customWidth="1"/>
    <col min="6" max="6" width="13.00390625" style="40" customWidth="1"/>
    <col min="7" max="7" width="13.00390625" style="40" bestFit="1" customWidth="1"/>
    <col min="8" max="8" width="1.28515625" style="40" customWidth="1"/>
    <col min="9" max="9" width="14.7109375" style="40" customWidth="1"/>
    <col min="10" max="10" width="5.00390625" style="16" bestFit="1" customWidth="1"/>
    <col min="11" max="13" width="11.7109375" style="16" customWidth="1"/>
    <col min="14" max="14" width="5.421875" style="16" customWidth="1"/>
    <col min="15" max="31" width="11.7109375" style="16" customWidth="1"/>
    <col min="32" max="32" width="16.7109375" style="0" customWidth="1"/>
    <col min="33" max="33" width="14.421875" style="0" bestFit="1" customWidth="1"/>
    <col min="35" max="35" width="12.28125" style="0" customWidth="1"/>
    <col min="36" max="36" width="16.57421875" style="0" customWidth="1"/>
    <col min="37" max="37" width="3.7109375" style="0" customWidth="1"/>
  </cols>
  <sheetData>
    <row r="1" ht="12.75"/>
    <row r="2" ht="12.75"/>
    <row r="3" ht="12.75"/>
    <row r="4" ht="12.75">
      <c r="I4" s="50"/>
    </row>
    <row r="5" spans="1:31" ht="15.75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104" t="s">
        <v>89</v>
      </c>
      <c r="B7" s="104"/>
      <c r="C7" s="104"/>
      <c r="D7" s="104"/>
      <c r="E7" s="104"/>
      <c r="F7" s="104"/>
      <c r="G7" s="104"/>
      <c r="H7" s="104"/>
      <c r="I7" s="10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3.5" thickBot="1">
      <c r="A8" s="103" t="s">
        <v>91</v>
      </c>
      <c r="B8" s="103"/>
      <c r="C8" s="103"/>
      <c r="D8" s="103"/>
      <c r="E8" s="103"/>
      <c r="F8" s="103"/>
      <c r="G8" s="103"/>
      <c r="H8" s="103"/>
      <c r="I8" s="10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9" ht="13.5" thickTop="1">
      <c r="A9" s="53"/>
      <c r="G9" s="41"/>
      <c r="H9" s="41"/>
      <c r="I9" s="41"/>
    </row>
    <row r="10" spans="1:31" ht="12.75">
      <c r="A10" s="1">
        <v>1</v>
      </c>
      <c r="B10" s="54" t="s">
        <v>5</v>
      </c>
      <c r="C10" s="1"/>
      <c r="D10" s="1"/>
      <c r="E10" s="1"/>
      <c r="F10" s="1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6" ht="12.75">
      <c r="A11" s="1">
        <v>11</v>
      </c>
      <c r="B11" s="55" t="s">
        <v>30</v>
      </c>
      <c r="C11" s="1"/>
      <c r="D11" s="1"/>
      <c r="E11" s="1"/>
      <c r="F11" s="1"/>
      <c r="G11" s="14"/>
      <c r="H11" s="14"/>
      <c r="I11" s="56">
        <f>SUM(G12:G18)</f>
        <v>1172.5000000000002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J11" s="3"/>
    </row>
    <row r="12" spans="1:36" ht="12.75">
      <c r="A12" s="1">
        <v>111</v>
      </c>
      <c r="B12" s="57" t="s">
        <v>78</v>
      </c>
      <c r="C12" s="1"/>
      <c r="D12" s="1"/>
      <c r="E12" s="1"/>
      <c r="F12" s="1"/>
      <c r="G12" s="14">
        <v>179.55</v>
      </c>
      <c r="H12" s="14"/>
      <c r="I12" s="56"/>
      <c r="J12" s="18"/>
      <c r="K12" s="9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J12" s="4"/>
    </row>
    <row r="13" spans="1:31" ht="12.75">
      <c r="A13" s="1">
        <v>112</v>
      </c>
      <c r="B13" s="57" t="s">
        <v>59</v>
      </c>
      <c r="C13" s="1"/>
      <c r="D13" s="1"/>
      <c r="E13" s="1"/>
      <c r="F13" s="1"/>
      <c r="G13" s="14">
        <v>2.62</v>
      </c>
      <c r="H13" s="14"/>
      <c r="I13" s="56"/>
      <c r="J13" s="18"/>
      <c r="K13" s="9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2.75">
      <c r="A14" s="37">
        <v>113</v>
      </c>
      <c r="B14" s="37" t="s">
        <v>60</v>
      </c>
      <c r="C14" s="37"/>
      <c r="D14" s="1"/>
      <c r="E14" s="1"/>
      <c r="F14" s="1"/>
      <c r="G14" s="39">
        <v>951.21</v>
      </c>
      <c r="H14" s="14"/>
      <c r="I14" s="56"/>
      <c r="J14" s="18"/>
      <c r="K14" s="9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2.75">
      <c r="A15" s="1">
        <v>114</v>
      </c>
      <c r="B15" s="1" t="s">
        <v>61</v>
      </c>
      <c r="C15" s="1"/>
      <c r="D15" s="1"/>
      <c r="E15" s="1"/>
      <c r="F15" s="1"/>
      <c r="G15" s="14">
        <v>18.42</v>
      </c>
      <c r="H15" s="14"/>
      <c r="I15" s="56"/>
      <c r="J15" s="18"/>
      <c r="K15" s="9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1">
        <v>116</v>
      </c>
      <c r="B16" s="1" t="s">
        <v>62</v>
      </c>
      <c r="C16" s="1"/>
      <c r="D16" s="1"/>
      <c r="E16" s="1"/>
      <c r="F16" s="1"/>
      <c r="G16" s="58">
        <v>8.91</v>
      </c>
      <c r="H16" s="14"/>
      <c r="I16" s="56"/>
      <c r="J16" s="18"/>
      <c r="K16" s="9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75">
      <c r="A17" s="37">
        <v>117</v>
      </c>
      <c r="B17" s="37" t="s">
        <v>6</v>
      </c>
      <c r="C17" s="37"/>
      <c r="D17" s="37"/>
      <c r="E17" s="37"/>
      <c r="F17" s="59"/>
      <c r="G17" s="60">
        <v>5.51</v>
      </c>
      <c r="H17" s="14"/>
      <c r="I17" s="56"/>
      <c r="J17" s="18"/>
      <c r="K17" s="9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2.75">
      <c r="A18" s="37">
        <v>118</v>
      </c>
      <c r="B18" s="37" t="s">
        <v>54</v>
      </c>
      <c r="C18" s="37"/>
      <c r="D18" s="37"/>
      <c r="E18" s="37"/>
      <c r="F18" s="59"/>
      <c r="G18" s="61">
        <v>6.28</v>
      </c>
      <c r="H18" s="14"/>
      <c r="I18" s="56"/>
      <c r="J18" s="18"/>
      <c r="K18" s="9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2.75">
      <c r="A19" s="1"/>
      <c r="B19" s="1"/>
      <c r="C19" s="1"/>
      <c r="D19" s="1"/>
      <c r="E19" s="1"/>
      <c r="F19" s="1"/>
      <c r="G19" s="58"/>
      <c r="H19" s="14"/>
      <c r="I19" s="5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2.75">
      <c r="A20" s="1">
        <v>12</v>
      </c>
      <c r="B20" s="54" t="s">
        <v>31</v>
      </c>
      <c r="C20" s="1"/>
      <c r="D20" s="1"/>
      <c r="E20" s="1"/>
      <c r="F20" s="1"/>
      <c r="G20" s="58"/>
      <c r="H20" s="14"/>
      <c r="I20" s="56">
        <f>SUM(G21:G21)</f>
        <v>25.04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>
      <c r="A21" s="1">
        <v>123</v>
      </c>
      <c r="B21" s="1" t="s">
        <v>63</v>
      </c>
      <c r="C21" s="1"/>
      <c r="D21" s="1"/>
      <c r="E21" s="1"/>
      <c r="F21" s="62"/>
      <c r="G21" s="63">
        <v>25.04</v>
      </c>
      <c r="H21" s="14"/>
      <c r="I21" s="56"/>
      <c r="J21" s="18"/>
      <c r="K21" s="9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3" ht="13.5" thickBot="1">
      <c r="A22" s="1"/>
      <c r="B22" s="54" t="s">
        <v>7</v>
      </c>
      <c r="C22" s="1"/>
      <c r="D22" s="1"/>
      <c r="E22" s="1"/>
      <c r="F22" s="1"/>
      <c r="G22" s="14"/>
      <c r="H22" s="14"/>
      <c r="I22" s="64">
        <f>SUM(I11:I21)</f>
        <v>1197.5400000000002</v>
      </c>
      <c r="J22" s="46">
        <f>+I22-I44</f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"/>
      <c r="AG22" s="2"/>
    </row>
    <row r="23" spans="1:31" ht="13.5" thickTop="1">
      <c r="A23" s="1"/>
      <c r="B23" s="1"/>
      <c r="C23" s="1"/>
      <c r="D23" s="1"/>
      <c r="E23" s="1"/>
      <c r="F23" s="1"/>
      <c r="G23" s="58"/>
      <c r="H23" s="14"/>
      <c r="I23" s="56"/>
      <c r="J23" s="4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2.75">
      <c r="A24" s="1">
        <v>2</v>
      </c>
      <c r="B24" s="54" t="s">
        <v>8</v>
      </c>
      <c r="C24" s="1"/>
      <c r="D24" s="1"/>
      <c r="E24" s="1"/>
      <c r="F24" s="1"/>
      <c r="G24" s="14"/>
      <c r="H24" s="14"/>
      <c r="I24" s="56"/>
      <c r="J24" s="4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1">
        <v>21</v>
      </c>
      <c r="B25" s="54" t="s">
        <v>32</v>
      </c>
      <c r="C25" s="1"/>
      <c r="D25" s="1"/>
      <c r="E25" s="1"/>
      <c r="F25" s="1"/>
      <c r="G25" s="14"/>
      <c r="H25" s="14"/>
      <c r="I25" s="56">
        <f>SUM(G26:G27)</f>
        <v>99.16</v>
      </c>
      <c r="J25" s="4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.75">
      <c r="A26" s="1">
        <v>213</v>
      </c>
      <c r="B26" s="1" t="s">
        <v>64</v>
      </c>
      <c r="C26" s="1"/>
      <c r="D26" s="1"/>
      <c r="E26" s="1"/>
      <c r="F26" s="62"/>
      <c r="G26" s="14">
        <v>53.97</v>
      </c>
      <c r="H26" s="14"/>
      <c r="I26" s="14"/>
      <c r="J26" s="48"/>
      <c r="K26" s="97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2.75">
      <c r="A27" s="37">
        <v>215</v>
      </c>
      <c r="B27" s="37" t="s">
        <v>65</v>
      </c>
      <c r="C27" s="37"/>
      <c r="D27" s="37"/>
      <c r="E27" s="37"/>
      <c r="F27" s="59"/>
      <c r="G27" s="61">
        <v>45.19</v>
      </c>
      <c r="H27" s="14"/>
      <c r="I27" s="58"/>
      <c r="J27" s="48"/>
      <c r="K27" s="9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>
      <c r="A28" s="1">
        <v>22</v>
      </c>
      <c r="B28" s="54" t="s">
        <v>51</v>
      </c>
      <c r="C28" s="1"/>
      <c r="D28" s="1"/>
      <c r="E28" s="1"/>
      <c r="F28" s="1"/>
      <c r="G28" s="14"/>
      <c r="H28" s="14"/>
      <c r="I28" s="56">
        <f>SUM(G29:G29)</f>
        <v>2.75</v>
      </c>
      <c r="J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2.75">
      <c r="A29" s="1">
        <v>222</v>
      </c>
      <c r="B29" s="1" t="s">
        <v>58</v>
      </c>
      <c r="C29" s="1"/>
      <c r="D29" s="1"/>
      <c r="E29" s="1"/>
      <c r="F29" s="62"/>
      <c r="G29" s="63">
        <v>2.75</v>
      </c>
      <c r="H29" s="14"/>
      <c r="I29" s="63"/>
      <c r="J29" s="48"/>
      <c r="K29" s="97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>
      <c r="A30" s="1"/>
      <c r="B30" s="54" t="s">
        <v>9</v>
      </c>
      <c r="C30" s="1"/>
      <c r="D30" s="1"/>
      <c r="E30" s="1"/>
      <c r="F30" s="1"/>
      <c r="G30" s="58"/>
      <c r="H30" s="14"/>
      <c r="I30" s="56">
        <f>SUM(I25:I29)</f>
        <v>101.91</v>
      </c>
      <c r="J30" s="4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6" ht="12.75">
      <c r="A31" s="1"/>
      <c r="B31" s="1"/>
      <c r="C31" s="1"/>
      <c r="D31" s="1"/>
      <c r="E31" s="1"/>
      <c r="F31" s="1"/>
      <c r="G31" s="14"/>
      <c r="H31" s="14"/>
      <c r="I31" s="14"/>
      <c r="J31" s="4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5" t="s">
        <v>28</v>
      </c>
      <c r="AG31" s="5" t="s">
        <v>28</v>
      </c>
      <c r="AH31" s="5" t="s">
        <v>23</v>
      </c>
      <c r="AI31" s="5" t="s">
        <v>25</v>
      </c>
      <c r="AJ31" s="5" t="s">
        <v>26</v>
      </c>
    </row>
    <row r="32" spans="1:36" ht="12.75">
      <c r="A32" s="1">
        <v>3</v>
      </c>
      <c r="B32" s="54" t="s">
        <v>33</v>
      </c>
      <c r="C32" s="1"/>
      <c r="D32" s="1"/>
      <c r="E32" s="1"/>
      <c r="F32" s="1"/>
      <c r="G32" s="14"/>
      <c r="H32" s="14"/>
      <c r="I32" s="14"/>
      <c r="J32" s="4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6" t="s">
        <v>47</v>
      </c>
      <c r="AG32" s="6" t="s">
        <v>29</v>
      </c>
      <c r="AH32" s="6" t="s">
        <v>24</v>
      </c>
      <c r="AI32" s="8">
        <v>40543</v>
      </c>
      <c r="AJ32" s="8" t="s">
        <v>27</v>
      </c>
    </row>
    <row r="33" spans="1:41" ht="12.75">
      <c r="A33" s="1">
        <v>31</v>
      </c>
      <c r="B33" s="54" t="s">
        <v>10</v>
      </c>
      <c r="C33" s="1"/>
      <c r="D33" s="1"/>
      <c r="E33" s="1"/>
      <c r="F33" s="1"/>
      <c r="G33" s="14"/>
      <c r="H33" s="14"/>
      <c r="I33" s="56">
        <f>+G34</f>
        <v>800</v>
      </c>
      <c r="J33" s="4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6">
        <f>+I33</f>
        <v>800</v>
      </c>
      <c r="AG33" s="26">
        <f>+I33</f>
        <v>800</v>
      </c>
      <c r="AH33" s="27">
        <f>+AG33/5</f>
        <v>160</v>
      </c>
      <c r="AI33" s="28">
        <v>160000</v>
      </c>
      <c r="AJ33" s="29">
        <f>+AH33-AI33</f>
        <v>-159840</v>
      </c>
      <c r="AK33" s="30"/>
      <c r="AL33" s="30" t="s">
        <v>19</v>
      </c>
      <c r="AM33" s="30"/>
      <c r="AN33" s="30"/>
      <c r="AO33" s="30"/>
    </row>
    <row r="34" spans="1:41" ht="12.75">
      <c r="A34" s="1">
        <v>310</v>
      </c>
      <c r="B34" s="1" t="s">
        <v>66</v>
      </c>
      <c r="C34" s="1"/>
      <c r="D34" s="1"/>
      <c r="E34" s="1"/>
      <c r="F34" s="1"/>
      <c r="G34" s="63">
        <v>800</v>
      </c>
      <c r="H34" s="14"/>
      <c r="I34" s="14"/>
      <c r="J34" s="48"/>
      <c r="K34" s="9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6"/>
      <c r="AG34" s="26"/>
      <c r="AH34" s="30"/>
      <c r="AI34" s="30"/>
      <c r="AJ34" s="30"/>
      <c r="AK34" s="31"/>
      <c r="AL34" s="31" t="s">
        <v>20</v>
      </c>
      <c r="AM34" s="30"/>
      <c r="AN34" s="30"/>
      <c r="AO34" s="30"/>
    </row>
    <row r="35" spans="1:41" ht="12.75">
      <c r="A35" s="1">
        <v>32</v>
      </c>
      <c r="B35" s="54" t="s">
        <v>1</v>
      </c>
      <c r="C35" s="1"/>
      <c r="D35" s="1"/>
      <c r="E35" s="1"/>
      <c r="F35" s="1"/>
      <c r="G35" s="14"/>
      <c r="H35" s="14"/>
      <c r="I35" s="56">
        <f>SUM(G36:G37)</f>
        <v>160</v>
      </c>
      <c r="J35" s="47"/>
      <c r="K35" s="18"/>
      <c r="N35" s="18"/>
      <c r="O35" s="5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6">
        <f>+I35</f>
        <v>160</v>
      </c>
      <c r="AG35" s="26">
        <f>+I35</f>
        <v>160</v>
      </c>
      <c r="AH35" s="30"/>
      <c r="AI35" s="30"/>
      <c r="AJ35" s="30"/>
      <c r="AK35" s="30"/>
      <c r="AL35" s="30"/>
      <c r="AM35" s="30"/>
      <c r="AN35" s="30"/>
      <c r="AO35" s="30"/>
    </row>
    <row r="36" spans="1:41" ht="12.75">
      <c r="A36" s="1">
        <v>320</v>
      </c>
      <c r="B36" s="1" t="s">
        <v>67</v>
      </c>
      <c r="C36" s="1"/>
      <c r="D36" s="1"/>
      <c r="E36" s="1"/>
      <c r="F36" s="1"/>
      <c r="G36" s="63">
        <v>160</v>
      </c>
      <c r="H36" s="14"/>
      <c r="I36" s="14"/>
      <c r="J36" s="48"/>
      <c r="K36" s="9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6"/>
      <c r="AG36" s="26"/>
      <c r="AH36" s="30"/>
      <c r="AI36" s="30"/>
      <c r="AJ36" s="30"/>
      <c r="AK36" s="30"/>
      <c r="AL36" s="30"/>
      <c r="AM36" s="30"/>
      <c r="AN36" s="30"/>
      <c r="AO36" s="30"/>
    </row>
    <row r="37" spans="1:41" ht="12.75" hidden="1">
      <c r="A37" s="1">
        <v>322</v>
      </c>
      <c r="B37" s="1" t="s">
        <v>68</v>
      </c>
      <c r="C37" s="1"/>
      <c r="D37" s="1"/>
      <c r="E37" s="1"/>
      <c r="F37" s="1"/>
      <c r="G37" s="63"/>
      <c r="H37" s="14"/>
      <c r="I37" s="14"/>
      <c r="J37" s="48"/>
      <c r="K37" s="20"/>
      <c r="L37" s="20"/>
      <c r="M37" s="51"/>
      <c r="N37" s="20"/>
      <c r="O37" s="20"/>
      <c r="P37" s="20"/>
      <c r="Q37" s="45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6"/>
      <c r="AG37" s="26"/>
      <c r="AH37" s="30"/>
      <c r="AI37" s="30"/>
      <c r="AJ37" s="30"/>
      <c r="AK37" s="30"/>
      <c r="AL37" s="30"/>
      <c r="AM37" s="30"/>
      <c r="AN37" s="30"/>
      <c r="AO37" s="30"/>
    </row>
    <row r="38" spans="1:41" ht="12.75">
      <c r="A38" s="1">
        <v>33</v>
      </c>
      <c r="B38" s="54" t="s">
        <v>44</v>
      </c>
      <c r="C38" s="1"/>
      <c r="D38" s="1"/>
      <c r="E38" s="1"/>
      <c r="F38" s="1"/>
      <c r="G38" s="14"/>
      <c r="H38" s="14"/>
      <c r="I38" s="65">
        <f>+G39</f>
        <v>26.65</v>
      </c>
      <c r="J38" s="4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32">
        <f>+I38</f>
        <v>26.65</v>
      </c>
      <c r="AG38" s="32">
        <f>+I38</f>
        <v>26.65</v>
      </c>
      <c r="AH38" s="30"/>
      <c r="AI38" s="30"/>
      <c r="AJ38" s="30"/>
      <c r="AK38" s="30"/>
      <c r="AL38" s="30"/>
      <c r="AM38" s="30"/>
      <c r="AN38" s="30"/>
      <c r="AO38" s="30"/>
    </row>
    <row r="39" spans="1:41" ht="12.75">
      <c r="A39" s="37">
        <v>332</v>
      </c>
      <c r="B39" s="37" t="s">
        <v>45</v>
      </c>
      <c r="C39" s="37"/>
      <c r="D39" s="37"/>
      <c r="E39" s="37"/>
      <c r="F39" s="37"/>
      <c r="G39" s="66">
        <v>26.65</v>
      </c>
      <c r="H39" s="14"/>
      <c r="I39" s="14"/>
      <c r="J39" s="48"/>
      <c r="K39" s="9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6"/>
      <c r="AG39" s="26"/>
      <c r="AH39" s="30"/>
      <c r="AI39" s="30"/>
      <c r="AJ39" s="30"/>
      <c r="AK39" s="30"/>
      <c r="AL39" s="30"/>
      <c r="AM39" s="30"/>
      <c r="AN39" s="30"/>
      <c r="AO39" s="30"/>
    </row>
    <row r="40" spans="1:41" ht="12.75">
      <c r="A40" s="1">
        <v>34</v>
      </c>
      <c r="B40" s="54" t="s">
        <v>2</v>
      </c>
      <c r="C40" s="1"/>
      <c r="D40" s="1"/>
      <c r="E40" s="1"/>
      <c r="F40" s="1"/>
      <c r="G40" s="14"/>
      <c r="H40" s="14"/>
      <c r="I40" s="56">
        <f>+G41+G42</f>
        <v>108.98</v>
      </c>
      <c r="J40" s="4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33"/>
      <c r="AG40" s="34"/>
      <c r="AH40" s="30"/>
      <c r="AI40" s="30"/>
      <c r="AJ40" s="30"/>
      <c r="AK40" s="30"/>
      <c r="AL40" s="30"/>
      <c r="AM40" s="30"/>
      <c r="AN40" s="30"/>
      <c r="AO40" s="30"/>
    </row>
    <row r="41" spans="1:41" ht="12.75" hidden="1">
      <c r="A41" s="1">
        <v>340</v>
      </c>
      <c r="B41" s="1" t="s">
        <v>53</v>
      </c>
      <c r="C41" s="1"/>
      <c r="D41" s="1"/>
      <c r="E41" s="62"/>
      <c r="F41" s="14"/>
      <c r="G41" s="67"/>
      <c r="H41" s="14"/>
      <c r="I41" s="65"/>
      <c r="J41" s="4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33"/>
      <c r="AG41" s="34"/>
      <c r="AH41" s="30"/>
      <c r="AI41" s="30"/>
      <c r="AJ41" s="30"/>
      <c r="AK41" s="30"/>
      <c r="AL41" s="30"/>
      <c r="AM41" s="30"/>
      <c r="AN41" s="30"/>
      <c r="AO41" s="30"/>
    </row>
    <row r="42" spans="1:41" ht="12.75">
      <c r="A42" s="1">
        <v>341</v>
      </c>
      <c r="B42" s="1" t="s">
        <v>69</v>
      </c>
      <c r="C42" s="1"/>
      <c r="D42" s="1"/>
      <c r="E42" s="62"/>
      <c r="F42" s="14"/>
      <c r="G42" s="68">
        <v>108.98</v>
      </c>
      <c r="H42" s="14"/>
      <c r="I42" s="63"/>
      <c r="J42" s="49"/>
      <c r="K42" s="97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6">
        <f>+G42</f>
        <v>108.98</v>
      </c>
      <c r="AG42" s="26">
        <f>+AF42/2</f>
        <v>54.49</v>
      </c>
      <c r="AH42" s="30"/>
      <c r="AI42" s="30"/>
      <c r="AJ42" s="30"/>
      <c r="AK42" s="30"/>
      <c r="AL42" s="30"/>
      <c r="AM42" s="30"/>
      <c r="AN42" s="30"/>
      <c r="AO42" s="30"/>
    </row>
    <row r="43" spans="1:41" ht="12.75">
      <c r="A43" s="1"/>
      <c r="B43" s="54" t="s">
        <v>52</v>
      </c>
      <c r="C43" s="1"/>
      <c r="D43" s="1"/>
      <c r="E43" s="62"/>
      <c r="F43" s="14"/>
      <c r="G43" s="67"/>
      <c r="H43" s="14"/>
      <c r="I43" s="56">
        <f>SUM(I33:I42)</f>
        <v>1095.6299999999999</v>
      </c>
      <c r="J43" s="4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6"/>
      <c r="AG43" s="26"/>
      <c r="AH43" s="30"/>
      <c r="AI43" s="30"/>
      <c r="AJ43" s="30"/>
      <c r="AK43" s="30"/>
      <c r="AL43" s="30"/>
      <c r="AM43" s="30"/>
      <c r="AN43" s="30"/>
      <c r="AO43" s="30"/>
    </row>
    <row r="44" spans="1:41" ht="15.75" thickBot="1">
      <c r="A44" s="1"/>
      <c r="B44" s="54" t="s">
        <v>11</v>
      </c>
      <c r="C44" s="1"/>
      <c r="D44" s="1"/>
      <c r="E44" s="1"/>
      <c r="F44" s="1"/>
      <c r="G44" s="14"/>
      <c r="H44" s="14"/>
      <c r="I44" s="64">
        <f>+I43+I30</f>
        <v>1197.54</v>
      </c>
      <c r="J44" s="46">
        <f>+I44-I22</f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5">
        <f>SUM(AF33:AF42)</f>
        <v>1095.6299999999999</v>
      </c>
      <c r="AG44" s="36">
        <f>SUM(AG33:AG42)</f>
        <v>1041.1399999999999</v>
      </c>
      <c r="AH44" s="30"/>
      <c r="AI44" s="30"/>
      <c r="AJ44" s="30"/>
      <c r="AK44" s="31"/>
      <c r="AL44" s="37" t="s">
        <v>48</v>
      </c>
      <c r="AM44" s="30"/>
      <c r="AN44" s="30"/>
      <c r="AO44" s="30"/>
    </row>
    <row r="45" spans="1:41" ht="13.5" thickTop="1">
      <c r="A45" s="1"/>
      <c r="B45" s="1"/>
      <c r="C45" s="1"/>
      <c r="D45" s="1"/>
      <c r="E45" s="1"/>
      <c r="F45" s="1"/>
      <c r="G45" s="14"/>
      <c r="H45" s="14"/>
      <c r="I45" s="14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8" t="s">
        <v>18</v>
      </c>
      <c r="AG45" s="30"/>
      <c r="AH45" s="30"/>
      <c r="AI45" s="30"/>
      <c r="AJ45" s="30"/>
      <c r="AK45" s="30"/>
      <c r="AL45" s="37" t="s">
        <v>49</v>
      </c>
      <c r="AM45" s="30"/>
      <c r="AN45" s="30"/>
      <c r="AO45" s="30"/>
    </row>
    <row r="46" spans="1:33" ht="12.75">
      <c r="A46" s="1"/>
      <c r="B46" s="1"/>
      <c r="C46" s="1"/>
      <c r="D46" s="1"/>
      <c r="E46" s="1"/>
      <c r="F46" s="1"/>
      <c r="G46" s="14"/>
      <c r="H46" s="14"/>
      <c r="I46" s="14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3">
        <v>80000</v>
      </c>
      <c r="AG46" t="s">
        <v>21</v>
      </c>
    </row>
    <row r="47" spans="1:33" ht="12.75">
      <c r="A47" s="1">
        <v>6</v>
      </c>
      <c r="B47" s="54" t="s">
        <v>56</v>
      </c>
      <c r="C47" s="1"/>
      <c r="D47" s="1"/>
      <c r="E47" s="1"/>
      <c r="F47" s="1"/>
      <c r="G47" s="14"/>
      <c r="H47" s="14"/>
      <c r="I47" s="1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2">
        <f>+AF44/AF46</f>
        <v>0.013695375</v>
      </c>
      <c r="AG47" t="s">
        <v>22</v>
      </c>
    </row>
    <row r="48" spans="1:31" ht="12.75">
      <c r="A48" s="1">
        <v>61</v>
      </c>
      <c r="B48" s="54" t="s">
        <v>13</v>
      </c>
      <c r="C48" s="1"/>
      <c r="D48" s="1"/>
      <c r="E48" s="1"/>
      <c r="F48" s="1"/>
      <c r="G48" s="14"/>
      <c r="H48" s="14"/>
      <c r="I48" s="69">
        <f>SUM(G49:G49)</f>
        <v>290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2.75">
      <c r="A49" s="1">
        <v>610</v>
      </c>
      <c r="B49" s="1" t="s">
        <v>70</v>
      </c>
      <c r="C49" s="1"/>
      <c r="D49" s="1"/>
      <c r="E49" s="1"/>
      <c r="F49" s="1"/>
      <c r="G49" s="63">
        <v>290</v>
      </c>
      <c r="H49" s="58"/>
      <c r="I49" s="58"/>
      <c r="J49" s="21"/>
      <c r="K49" s="97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6" ht="12.75">
      <c r="A50" s="1">
        <v>62</v>
      </c>
      <c r="B50" s="54" t="s">
        <v>0</v>
      </c>
      <c r="C50" s="1"/>
      <c r="D50" s="1"/>
      <c r="E50" s="1"/>
      <c r="F50" s="1"/>
      <c r="G50" s="58"/>
      <c r="H50" s="58"/>
      <c r="I50" s="69">
        <f>SUM(G51:G53)</f>
        <v>833.87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G50" s="23"/>
      <c r="AH50" s="23"/>
      <c r="AI50" s="23"/>
      <c r="AJ50" s="23"/>
    </row>
    <row r="51" spans="1:36" ht="12.75">
      <c r="A51" s="1">
        <v>620</v>
      </c>
      <c r="B51" s="1" t="s">
        <v>71</v>
      </c>
      <c r="C51" s="1"/>
      <c r="D51" s="1"/>
      <c r="E51" s="1"/>
      <c r="F51" s="1"/>
      <c r="G51" s="58">
        <v>500</v>
      </c>
      <c r="H51" s="58"/>
      <c r="I51" s="58"/>
      <c r="J51" s="21"/>
      <c r="K51" s="97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G51" s="23"/>
      <c r="AH51" s="23"/>
      <c r="AI51" s="24"/>
      <c r="AJ51" s="24"/>
    </row>
    <row r="52" spans="1:36" ht="12.75">
      <c r="A52" s="1">
        <v>621</v>
      </c>
      <c r="B52" s="1" t="s">
        <v>72</v>
      </c>
      <c r="C52" s="1"/>
      <c r="D52" s="1"/>
      <c r="E52" s="1"/>
      <c r="F52" s="1"/>
      <c r="G52" s="58">
        <v>290</v>
      </c>
      <c r="H52" s="58"/>
      <c r="I52" s="58"/>
      <c r="J52" s="21"/>
      <c r="K52" s="97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G52" s="23"/>
      <c r="AH52" s="23"/>
      <c r="AI52" s="24"/>
      <c r="AJ52" s="24"/>
    </row>
    <row r="53" spans="1:36" ht="12.75">
      <c r="A53" s="1">
        <v>624</v>
      </c>
      <c r="B53" s="1" t="s">
        <v>73</v>
      </c>
      <c r="C53" s="1"/>
      <c r="D53" s="1"/>
      <c r="E53" s="1"/>
      <c r="F53" s="1"/>
      <c r="G53" s="63">
        <v>43.87</v>
      </c>
      <c r="H53" s="58"/>
      <c r="I53" s="58"/>
      <c r="J53" s="21"/>
      <c r="K53" s="97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G53" s="25"/>
      <c r="AH53" s="25"/>
      <c r="AI53" s="25"/>
      <c r="AJ53" s="25"/>
    </row>
    <row r="54" spans="1:36" ht="13.5" thickBot="1">
      <c r="A54" s="1"/>
      <c r="B54" s="54" t="s">
        <v>57</v>
      </c>
      <c r="C54" s="1"/>
      <c r="D54" s="1"/>
      <c r="E54" s="1"/>
      <c r="F54" s="1"/>
      <c r="G54" s="14"/>
      <c r="H54" s="14"/>
      <c r="I54" s="64">
        <f>SUM(I48:I53)</f>
        <v>1123.87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G54" s="3"/>
      <c r="AH54" s="3"/>
      <c r="AI54" s="3"/>
      <c r="AJ54" s="3"/>
    </row>
    <row r="55" spans="1:36" ht="13.5" thickTop="1">
      <c r="A55" s="70"/>
      <c r="B55" s="1"/>
      <c r="C55" s="1"/>
      <c r="D55" s="1"/>
      <c r="E55" s="1"/>
      <c r="F55" s="1"/>
      <c r="G55" s="14"/>
      <c r="H55" s="14"/>
      <c r="I55" s="1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G55" s="3"/>
      <c r="AH55" s="3"/>
      <c r="AI55" s="3"/>
      <c r="AJ55" s="3"/>
    </row>
    <row r="56" spans="1:36" ht="12.75">
      <c r="A56" s="1">
        <v>7</v>
      </c>
      <c r="B56" s="54" t="s">
        <v>56</v>
      </c>
      <c r="C56" s="1"/>
      <c r="D56" s="1"/>
      <c r="E56" s="1"/>
      <c r="F56" s="1"/>
      <c r="G56" s="14"/>
      <c r="H56" s="14"/>
      <c r="I56" s="1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G56" s="3"/>
      <c r="AH56" s="3"/>
      <c r="AI56" s="3"/>
      <c r="AJ56" s="3"/>
    </row>
    <row r="57" spans="1:31" ht="12.75">
      <c r="A57" s="1">
        <v>71</v>
      </c>
      <c r="B57" s="54" t="s">
        <v>34</v>
      </c>
      <c r="C57" s="1"/>
      <c r="D57" s="1"/>
      <c r="E57" s="1"/>
      <c r="F57" s="1"/>
      <c r="G57" s="14"/>
      <c r="H57" s="14"/>
      <c r="I57" s="69">
        <f>SUM(G58:G58)</f>
        <v>290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1">
        <v>710</v>
      </c>
      <c r="B58" s="1" t="s">
        <v>74</v>
      </c>
      <c r="C58" s="1"/>
      <c r="D58" s="1"/>
      <c r="E58" s="1"/>
      <c r="F58" s="1"/>
      <c r="G58" s="63">
        <v>290</v>
      </c>
      <c r="H58" s="58"/>
      <c r="I58" s="58"/>
      <c r="J58" s="21"/>
      <c r="K58" s="97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2.75">
      <c r="A59" s="1">
        <v>72</v>
      </c>
      <c r="B59" s="54" t="s">
        <v>50</v>
      </c>
      <c r="C59" s="1"/>
      <c r="D59" s="1"/>
      <c r="E59" s="1"/>
      <c r="F59" s="1"/>
      <c r="G59" s="58"/>
      <c r="H59" s="58"/>
      <c r="I59" s="69">
        <f>SUM(G60:G62)</f>
        <v>833.87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2.75">
      <c r="A60" s="1">
        <v>720</v>
      </c>
      <c r="B60" s="1" t="s">
        <v>75</v>
      </c>
      <c r="C60" s="1"/>
      <c r="D60" s="1"/>
      <c r="E60" s="1"/>
      <c r="F60" s="1"/>
      <c r="G60" s="58">
        <v>500</v>
      </c>
      <c r="H60" s="58"/>
      <c r="I60" s="58"/>
      <c r="J60" s="21"/>
      <c r="K60" s="97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ht="12.75">
      <c r="A61" s="1">
        <v>721</v>
      </c>
      <c r="B61" s="1" t="s">
        <v>76</v>
      </c>
      <c r="C61" s="1"/>
      <c r="D61" s="1"/>
      <c r="E61" s="1"/>
      <c r="F61" s="1"/>
      <c r="G61" s="58">
        <v>290</v>
      </c>
      <c r="H61" s="58"/>
      <c r="I61" s="58"/>
      <c r="J61" s="21"/>
      <c r="K61" s="97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2.75">
      <c r="A62" s="1">
        <v>724</v>
      </c>
      <c r="B62" s="1" t="s">
        <v>77</v>
      </c>
      <c r="C62" s="1"/>
      <c r="D62" s="1"/>
      <c r="E62" s="1"/>
      <c r="F62" s="1"/>
      <c r="G62" s="63">
        <v>43.87</v>
      </c>
      <c r="H62" s="58"/>
      <c r="I62" s="63"/>
      <c r="J62" s="21"/>
      <c r="K62" s="97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3.5" thickBot="1">
      <c r="A63" s="1"/>
      <c r="B63" s="54" t="s">
        <v>57</v>
      </c>
      <c r="C63" s="1"/>
      <c r="D63" s="1"/>
      <c r="E63" s="1"/>
      <c r="F63" s="1"/>
      <c r="G63" s="58"/>
      <c r="H63" s="14"/>
      <c r="I63" s="71">
        <f>SUM(I57:I62)</f>
        <v>1123.87</v>
      </c>
      <c r="J63" s="19">
        <f>+I63-I54</f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3.5" thickTop="1">
      <c r="A64" s="1"/>
      <c r="B64" s="54"/>
      <c r="C64" s="1"/>
      <c r="D64" s="1"/>
      <c r="E64" s="1"/>
      <c r="F64" s="1"/>
      <c r="G64" s="58"/>
      <c r="H64" s="14"/>
      <c r="I64" s="6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7:31" ht="12.75">
      <c r="G65" s="41"/>
      <c r="H65" s="41"/>
      <c r="I65" s="4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7:31" ht="12.75">
      <c r="G66" s="42"/>
      <c r="H66" s="42"/>
      <c r="I66" s="4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7:31" ht="12.75">
      <c r="G67" s="42"/>
      <c r="H67" s="42"/>
      <c r="I67" s="4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7:31" ht="12.75">
      <c r="G68" s="42"/>
      <c r="H68" s="42"/>
      <c r="I68" s="4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7:31" ht="12.75">
      <c r="G69" s="42"/>
      <c r="H69" s="42"/>
      <c r="I69" s="4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7:31" ht="12.75">
      <c r="G70" s="42"/>
      <c r="H70" s="42"/>
      <c r="I70" s="4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7:31" ht="12.75">
      <c r="G71" s="42"/>
      <c r="H71" s="42"/>
      <c r="I71" s="4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ht="12.75">
      <c r="A72" s="98"/>
      <c r="B72" s="98" t="s">
        <v>92</v>
      </c>
      <c r="C72" s="98"/>
      <c r="D72" s="98" t="s">
        <v>93</v>
      </c>
      <c r="E72" s="98"/>
      <c r="F72" s="98"/>
      <c r="G72" s="99" t="s">
        <v>94</v>
      </c>
      <c r="H72" s="99"/>
      <c r="I72" s="99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ht="12.75">
      <c r="A73" s="98"/>
      <c r="B73" s="98" t="s">
        <v>95</v>
      </c>
      <c r="C73" s="98"/>
      <c r="D73" s="98" t="s">
        <v>96</v>
      </c>
      <c r="E73" s="98"/>
      <c r="F73" s="98"/>
      <c r="G73" s="99" t="s">
        <v>97</v>
      </c>
      <c r="H73" s="99"/>
      <c r="I73" s="9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7:31" ht="12.75">
      <c r="G74" s="42"/>
      <c r="H74" s="42"/>
      <c r="I74" s="4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9" spans="1:9" ht="12.75">
      <c r="A79" s="9"/>
      <c r="B79" s="9"/>
      <c r="C79" s="9"/>
      <c r="D79" s="9"/>
      <c r="E79" s="9"/>
      <c r="F79" s="9"/>
      <c r="G79" s="11"/>
      <c r="H79" s="9"/>
      <c r="I79" s="9"/>
    </row>
    <row r="80" spans="1:9" ht="12.75">
      <c r="A80" s="9"/>
      <c r="B80" s="9"/>
      <c r="C80" s="9"/>
      <c r="D80" s="9"/>
      <c r="E80" s="9"/>
      <c r="F80" s="9"/>
      <c r="G80" s="11"/>
      <c r="H80" s="9"/>
      <c r="I80" s="9"/>
    </row>
    <row r="81" spans="1:9" ht="12.75">
      <c r="A81" s="9"/>
      <c r="B81" s="9"/>
      <c r="C81" s="9"/>
      <c r="D81" s="9"/>
      <c r="E81" s="9"/>
      <c r="F81" s="9"/>
      <c r="G81" s="11"/>
      <c r="H81" s="9"/>
      <c r="I81" s="9"/>
    </row>
    <row r="82" spans="1:9" ht="12.75">
      <c r="A82" s="9"/>
      <c r="B82" s="9"/>
      <c r="C82" s="9"/>
      <c r="D82" s="9"/>
      <c r="E82" s="9"/>
      <c r="F82" s="9"/>
      <c r="G82" s="11"/>
      <c r="H82" s="9"/>
      <c r="I82" s="9"/>
    </row>
    <row r="83" spans="1:9" ht="12.75">
      <c r="A83" s="9"/>
      <c r="B83" s="9"/>
      <c r="C83" s="9"/>
      <c r="D83" s="9"/>
      <c r="E83" s="9"/>
      <c r="F83" s="9"/>
      <c r="G83" s="11"/>
      <c r="H83" s="9"/>
      <c r="I83" s="9"/>
    </row>
    <row r="84" spans="1:9" ht="15.75">
      <c r="A84" s="100" t="s">
        <v>46</v>
      </c>
      <c r="B84" s="100"/>
      <c r="C84" s="100"/>
      <c r="D84" s="100"/>
      <c r="E84" s="100"/>
      <c r="F84" s="100"/>
      <c r="G84" s="100"/>
      <c r="H84" s="100"/>
      <c r="I84" s="100"/>
    </row>
    <row r="85" spans="1:9" ht="12.75">
      <c r="A85" s="101" t="s">
        <v>4</v>
      </c>
      <c r="B85" s="101"/>
      <c r="C85" s="101"/>
      <c r="D85" s="101"/>
      <c r="E85" s="101"/>
      <c r="F85" s="101"/>
      <c r="G85" s="101"/>
      <c r="H85" s="101"/>
      <c r="I85" s="101"/>
    </row>
    <row r="86" spans="1:9" ht="12.75">
      <c r="A86" s="102" t="s">
        <v>90</v>
      </c>
      <c r="B86" s="102"/>
      <c r="C86" s="102"/>
      <c r="D86" s="102"/>
      <c r="E86" s="102"/>
      <c r="F86" s="102"/>
      <c r="G86" s="102"/>
      <c r="H86" s="102"/>
      <c r="I86" s="102"/>
    </row>
    <row r="87" spans="1:9" ht="13.5" thickBot="1">
      <c r="A87" s="103" t="s">
        <v>91</v>
      </c>
      <c r="B87" s="103"/>
      <c r="C87" s="103"/>
      <c r="D87" s="103"/>
      <c r="E87" s="103"/>
      <c r="F87" s="103"/>
      <c r="G87" s="103"/>
      <c r="H87" s="103"/>
      <c r="I87" s="103"/>
    </row>
    <row r="88" spans="1:9" ht="13.5" thickTop="1">
      <c r="A88" s="10"/>
      <c r="B88" s="9"/>
      <c r="C88" s="9"/>
      <c r="D88" s="9"/>
      <c r="E88" s="9"/>
      <c r="F88" s="9"/>
      <c r="G88" s="43"/>
      <c r="H88" s="13"/>
      <c r="I88" s="13"/>
    </row>
    <row r="89" spans="1:9" ht="16.5" customHeight="1">
      <c r="A89" s="72">
        <v>5</v>
      </c>
      <c r="B89" s="73" t="s">
        <v>14</v>
      </c>
      <c r="C89" s="74"/>
      <c r="D89" s="74"/>
      <c r="E89" s="74"/>
      <c r="F89" s="74"/>
      <c r="G89" s="75"/>
      <c r="H89" s="41"/>
      <c r="I89" s="41"/>
    </row>
    <row r="90" spans="1:9" ht="16.5" customHeight="1">
      <c r="A90" s="72">
        <v>51</v>
      </c>
      <c r="B90" s="76" t="s">
        <v>3</v>
      </c>
      <c r="C90" s="74"/>
      <c r="D90" s="74"/>
      <c r="E90" s="74"/>
      <c r="F90" s="74"/>
      <c r="G90" s="75"/>
      <c r="H90" s="41"/>
      <c r="I90" s="77">
        <f>SUM(G91:G92)</f>
        <v>210.51</v>
      </c>
    </row>
    <row r="91" spans="1:9" ht="16.5" customHeight="1">
      <c r="A91" s="72">
        <v>510</v>
      </c>
      <c r="B91" s="78" t="s">
        <v>79</v>
      </c>
      <c r="C91" s="74"/>
      <c r="D91" s="74"/>
      <c r="E91" s="74"/>
      <c r="F91" s="14"/>
      <c r="G91" s="79">
        <v>96</v>
      </c>
      <c r="H91" s="41"/>
      <c r="I91" s="41"/>
    </row>
    <row r="92" spans="1:9" ht="16.5" customHeight="1">
      <c r="A92" s="72">
        <v>512</v>
      </c>
      <c r="B92" s="78" t="s">
        <v>80</v>
      </c>
      <c r="C92" s="74"/>
      <c r="D92" s="74"/>
      <c r="E92" s="74"/>
      <c r="F92" s="14"/>
      <c r="G92" s="80">
        <v>114.51</v>
      </c>
      <c r="H92" s="41"/>
      <c r="I92" s="44"/>
    </row>
    <row r="93" spans="1:9" ht="16.5" customHeight="1">
      <c r="A93" s="72"/>
      <c r="B93" s="81" t="s">
        <v>15</v>
      </c>
      <c r="C93" s="74"/>
      <c r="D93" s="74"/>
      <c r="E93" s="74"/>
      <c r="F93" s="14"/>
      <c r="G93" s="75"/>
      <c r="H93" s="41"/>
      <c r="I93" s="41" t="s">
        <v>12</v>
      </c>
    </row>
    <row r="94" spans="1:9" ht="16.5" customHeight="1">
      <c r="A94" s="72">
        <v>4</v>
      </c>
      <c r="B94" s="73" t="s">
        <v>35</v>
      </c>
      <c r="C94" s="74"/>
      <c r="D94" s="74"/>
      <c r="E94" s="74"/>
      <c r="F94" s="14"/>
      <c r="G94" s="75"/>
      <c r="H94" s="41"/>
      <c r="I94" s="41"/>
    </row>
    <row r="95" spans="1:9" ht="16.5" customHeight="1">
      <c r="A95" s="72">
        <v>41</v>
      </c>
      <c r="B95" s="82" t="s">
        <v>36</v>
      </c>
      <c r="C95" s="74"/>
      <c r="D95" s="74"/>
      <c r="E95" s="74"/>
      <c r="F95" s="14"/>
      <c r="G95" s="75"/>
      <c r="H95" s="41"/>
      <c r="I95" s="83">
        <f>SUM(G96:G96)</f>
        <v>79.6</v>
      </c>
    </row>
    <row r="96" spans="1:9" ht="16.5" customHeight="1">
      <c r="A96" s="72">
        <v>412</v>
      </c>
      <c r="B96" s="78" t="s">
        <v>81</v>
      </c>
      <c r="C96" s="74"/>
      <c r="D96" s="74"/>
      <c r="E96" s="74"/>
      <c r="F96" s="14"/>
      <c r="G96" s="80">
        <v>79.6</v>
      </c>
      <c r="H96" s="41"/>
      <c r="I96" s="84"/>
    </row>
    <row r="97" spans="1:9" ht="16.5" customHeight="1">
      <c r="A97" s="72"/>
      <c r="B97" s="82" t="s">
        <v>37</v>
      </c>
      <c r="C97" s="74"/>
      <c r="D97" s="74"/>
      <c r="E97" s="74"/>
      <c r="F97" s="14"/>
      <c r="G97" s="85"/>
      <c r="H97" s="41"/>
      <c r="I97" s="86">
        <f>+I90-I95</f>
        <v>130.91</v>
      </c>
    </row>
    <row r="98" spans="1:9" ht="16.5" customHeight="1">
      <c r="A98" s="72"/>
      <c r="B98" s="73" t="s">
        <v>16</v>
      </c>
      <c r="C98" s="87"/>
      <c r="D98" s="87"/>
      <c r="E98" s="87"/>
      <c r="F98" s="87"/>
      <c r="G98" s="75"/>
      <c r="H98" s="41"/>
      <c r="I98" s="41"/>
    </row>
    <row r="99" spans="1:9" ht="16.5" customHeight="1">
      <c r="A99" s="72">
        <v>52</v>
      </c>
      <c r="B99" s="82" t="s">
        <v>38</v>
      </c>
      <c r="C99" s="87"/>
      <c r="D99" s="87"/>
      <c r="E99" s="87"/>
      <c r="F99" s="87"/>
      <c r="G99" s="75"/>
      <c r="H99" s="41"/>
      <c r="I99" s="77">
        <f>SUM(G100:G101)</f>
        <v>32.53</v>
      </c>
    </row>
    <row r="100" spans="1:9" ht="16.5" customHeight="1">
      <c r="A100" s="72">
        <v>521</v>
      </c>
      <c r="B100" s="78" t="s">
        <v>82</v>
      </c>
      <c r="C100" s="87"/>
      <c r="D100" s="87"/>
      <c r="E100" s="87"/>
      <c r="F100" s="87"/>
      <c r="G100" s="75">
        <v>24.28</v>
      </c>
      <c r="H100" s="41"/>
      <c r="I100" s="41"/>
    </row>
    <row r="101" spans="1:9" ht="16.5" customHeight="1">
      <c r="A101" s="72">
        <v>522</v>
      </c>
      <c r="B101" s="78" t="s">
        <v>83</v>
      </c>
      <c r="C101" s="87"/>
      <c r="D101" s="87"/>
      <c r="E101" s="87"/>
      <c r="F101" s="87"/>
      <c r="G101" s="80">
        <v>8.25</v>
      </c>
      <c r="H101" s="41"/>
      <c r="I101" s="84"/>
    </row>
    <row r="102" spans="1:9" ht="16.5" customHeight="1">
      <c r="A102" s="72"/>
      <c r="B102" s="82" t="s">
        <v>39</v>
      </c>
      <c r="C102" s="87"/>
      <c r="D102" s="87"/>
      <c r="E102" s="87"/>
      <c r="F102" s="87"/>
      <c r="G102" s="79"/>
      <c r="H102" s="41"/>
      <c r="I102" s="86">
        <f>+I97+I99</f>
        <v>163.44</v>
      </c>
    </row>
    <row r="103" spans="1:9" ht="16.5" customHeight="1">
      <c r="A103" s="72"/>
      <c r="B103" s="73" t="s">
        <v>15</v>
      </c>
      <c r="C103" s="87"/>
      <c r="D103" s="87"/>
      <c r="E103" s="87"/>
      <c r="F103" s="87"/>
      <c r="G103" s="79"/>
      <c r="H103" s="41"/>
      <c r="I103" s="41"/>
    </row>
    <row r="104" spans="1:9" ht="16.5" customHeight="1">
      <c r="A104" s="72">
        <v>42</v>
      </c>
      <c r="B104" s="76" t="s">
        <v>17</v>
      </c>
      <c r="C104" s="87"/>
      <c r="D104" s="87"/>
      <c r="E104" s="87"/>
      <c r="F104" s="87"/>
      <c r="G104" s="75"/>
      <c r="H104" s="41"/>
      <c r="I104" s="83">
        <f>SUM(G105:G105)</f>
        <v>0.72</v>
      </c>
    </row>
    <row r="105" spans="1:9" ht="16.5" customHeight="1">
      <c r="A105" s="72">
        <v>421</v>
      </c>
      <c r="B105" s="78" t="s">
        <v>84</v>
      </c>
      <c r="C105" s="87"/>
      <c r="D105" s="87"/>
      <c r="E105" s="87"/>
      <c r="F105" s="87"/>
      <c r="G105" s="80">
        <v>0.72</v>
      </c>
      <c r="H105" s="41"/>
      <c r="I105" s="88"/>
    </row>
    <row r="106" spans="1:9" ht="16.5" customHeight="1">
      <c r="A106" s="72"/>
      <c r="B106" s="82" t="s">
        <v>40</v>
      </c>
      <c r="C106" s="87"/>
      <c r="D106" s="87"/>
      <c r="E106" s="87"/>
      <c r="F106" s="87"/>
      <c r="G106" s="79"/>
      <c r="H106" s="41"/>
      <c r="I106" s="86">
        <f>+I102-I104</f>
        <v>162.72</v>
      </c>
    </row>
    <row r="107" spans="1:9" ht="16.5" customHeight="1">
      <c r="A107" s="72"/>
      <c r="B107" s="81" t="s">
        <v>15</v>
      </c>
      <c r="C107" s="89"/>
      <c r="D107" s="89"/>
      <c r="E107" s="89"/>
      <c r="F107" s="89"/>
      <c r="G107" s="75"/>
      <c r="H107" s="41"/>
      <c r="I107" s="41"/>
    </row>
    <row r="108" spans="1:9" ht="16.5" customHeight="1">
      <c r="A108" s="72">
        <v>44</v>
      </c>
      <c r="B108" s="76" t="s">
        <v>41</v>
      </c>
      <c r="C108" s="89"/>
      <c r="D108" s="89"/>
      <c r="E108" s="89"/>
      <c r="F108" s="89"/>
      <c r="G108" s="75"/>
      <c r="H108" s="41"/>
      <c r="I108" s="83">
        <f>+G109</f>
        <v>52.69</v>
      </c>
    </row>
    <row r="109" spans="1:9" ht="16.5" customHeight="1">
      <c r="A109" s="72">
        <v>440</v>
      </c>
      <c r="B109" s="78" t="s">
        <v>85</v>
      </c>
      <c r="C109" s="89"/>
      <c r="D109" s="89"/>
      <c r="E109" s="89"/>
      <c r="F109" s="89"/>
      <c r="G109" s="80">
        <v>52.69</v>
      </c>
      <c r="H109" s="41"/>
      <c r="I109" s="84"/>
    </row>
    <row r="110" spans="1:9" ht="16.5" customHeight="1">
      <c r="A110" s="72"/>
      <c r="B110" s="82" t="s">
        <v>42</v>
      </c>
      <c r="C110" s="87"/>
      <c r="D110" s="87"/>
      <c r="E110" s="87"/>
      <c r="F110" s="87"/>
      <c r="G110" s="79"/>
      <c r="H110" s="41"/>
      <c r="I110" s="86">
        <f>+I106-I108</f>
        <v>110.03</v>
      </c>
    </row>
    <row r="111" spans="1:9" ht="16.5" customHeight="1">
      <c r="A111" s="72"/>
      <c r="B111" s="81" t="s">
        <v>16</v>
      </c>
      <c r="C111" s="87"/>
      <c r="D111" s="87"/>
      <c r="E111" s="87"/>
      <c r="F111" s="87"/>
      <c r="G111" s="79"/>
      <c r="H111" s="41"/>
      <c r="I111" s="41"/>
    </row>
    <row r="112" spans="1:9" ht="16.5" customHeight="1">
      <c r="A112" s="72">
        <v>53</v>
      </c>
      <c r="B112" s="82" t="s">
        <v>43</v>
      </c>
      <c r="C112" s="87"/>
      <c r="D112" s="87"/>
      <c r="E112" s="87"/>
      <c r="F112" s="87"/>
      <c r="G112" s="79"/>
      <c r="H112" s="41"/>
      <c r="I112" s="90">
        <f>+G113</f>
        <v>2.98</v>
      </c>
    </row>
    <row r="113" spans="1:9" ht="16.5" customHeight="1">
      <c r="A113" s="72">
        <v>530</v>
      </c>
      <c r="B113" s="78" t="s">
        <v>87</v>
      </c>
      <c r="C113" s="87"/>
      <c r="D113" s="87"/>
      <c r="E113" s="87"/>
      <c r="F113" s="87"/>
      <c r="G113" s="80">
        <v>2.98</v>
      </c>
      <c r="H113" s="41"/>
      <c r="I113" s="90"/>
    </row>
    <row r="114" spans="1:9" ht="16.5" customHeight="1">
      <c r="A114" s="72"/>
      <c r="B114" s="81" t="s">
        <v>15</v>
      </c>
      <c r="C114" s="87"/>
      <c r="D114" s="87"/>
      <c r="E114" s="87"/>
      <c r="F114" s="87"/>
      <c r="G114" s="79"/>
      <c r="H114" s="41"/>
      <c r="I114" s="91"/>
    </row>
    <row r="115" spans="1:9" ht="16.5" customHeight="1">
      <c r="A115" s="72">
        <v>43</v>
      </c>
      <c r="B115" s="82" t="s">
        <v>55</v>
      </c>
      <c r="C115" s="74"/>
      <c r="D115" s="74"/>
      <c r="E115" s="74"/>
      <c r="F115" s="14"/>
      <c r="G115" s="79"/>
      <c r="H115" s="91"/>
      <c r="I115" s="90">
        <f>+G116</f>
        <v>4.03</v>
      </c>
    </row>
    <row r="116" spans="1:9" ht="16.5" customHeight="1">
      <c r="A116" s="72">
        <v>430</v>
      </c>
      <c r="B116" s="78" t="s">
        <v>86</v>
      </c>
      <c r="C116" s="74"/>
      <c r="D116" s="74"/>
      <c r="E116" s="74"/>
      <c r="F116" s="14"/>
      <c r="G116" s="80">
        <v>4.03</v>
      </c>
      <c r="H116" s="91"/>
      <c r="I116" s="84"/>
    </row>
    <row r="117" spans="1:9" ht="16.5" customHeight="1" thickBot="1">
      <c r="A117" s="72"/>
      <c r="B117" s="92" t="s">
        <v>88</v>
      </c>
      <c r="C117" s="89"/>
      <c r="D117" s="89"/>
      <c r="E117" s="89"/>
      <c r="F117" s="89"/>
      <c r="G117" s="75"/>
      <c r="H117" s="41"/>
      <c r="I117" s="93">
        <f>+I110+I112-I115</f>
        <v>108.98</v>
      </c>
    </row>
    <row r="118" spans="1:9" ht="13.5" thickTop="1">
      <c r="A118" s="94"/>
      <c r="B118" s="95"/>
      <c r="C118" s="96"/>
      <c r="D118" s="96"/>
      <c r="E118" s="96"/>
      <c r="F118" s="96"/>
      <c r="G118" s="79"/>
      <c r="H118" s="91"/>
      <c r="I118" s="91"/>
    </row>
    <row r="128" spans="1:9" ht="12.75">
      <c r="A128" s="98"/>
      <c r="B128" s="98" t="s">
        <v>92</v>
      </c>
      <c r="C128" s="98"/>
      <c r="D128" s="98" t="s">
        <v>93</v>
      </c>
      <c r="E128" s="98"/>
      <c r="F128" s="98"/>
      <c r="G128" s="99" t="s">
        <v>94</v>
      </c>
      <c r="H128" s="99"/>
      <c r="I128" s="99"/>
    </row>
    <row r="129" spans="1:9" ht="12.75">
      <c r="A129" s="98"/>
      <c r="B129" s="98" t="s">
        <v>95</v>
      </c>
      <c r="C129" s="98"/>
      <c r="D129" s="98" t="s">
        <v>96</v>
      </c>
      <c r="E129" s="98"/>
      <c r="F129" s="98"/>
      <c r="G129" s="99" t="s">
        <v>97</v>
      </c>
      <c r="H129" s="99"/>
      <c r="I129" s="99"/>
    </row>
    <row r="132" ht="12.75">
      <c r="B132" s="41"/>
    </row>
    <row r="133" ht="12.75">
      <c r="B133" s="41"/>
    </row>
    <row r="134" spans="2:4" ht="12.75">
      <c r="B134" s="41"/>
      <c r="C134" s="41"/>
      <c r="D134" s="42"/>
    </row>
  </sheetData>
  <sheetProtection password="CF7A" sheet="1" objects="1" scenarios="1"/>
  <mergeCells count="8">
    <mergeCell ref="A84:I84"/>
    <mergeCell ref="A85:I85"/>
    <mergeCell ref="A86:I86"/>
    <mergeCell ref="A87:I87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2023-07-26T20:51:52Z</cp:lastPrinted>
  <dcterms:created xsi:type="dcterms:W3CDTF">2002-03-04T23:42:58Z</dcterms:created>
  <dcterms:modified xsi:type="dcterms:W3CDTF">2023-07-26T21:13:43Z</dcterms:modified>
  <cp:category/>
  <cp:version/>
  <cp:contentType/>
  <cp:contentStatus/>
</cp:coreProperties>
</file>