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13_ncr:40001_{579AB9DA-E402-4FCB-B0FC-761C99BA072E}" xr6:coauthVersionLast="47" xr6:coauthVersionMax="47" xr10:uidLastSave="{00000000-0000-0000-0000-000000000000}"/>
  <bookViews>
    <workbookView xWindow="-120" yWindow="-120" windowWidth="20730" windowHeight="11160"/>
  </bookViews>
  <sheets>
    <sheet name="BG - JUN 2023" sheetId="1" r:id="rId1"/>
    <sheet name="ER - JUN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7" i="2"/>
  <c r="E8" i="2"/>
  <c r="E27" i="2" l="1"/>
  <c r="E34" i="2" s="1"/>
  <c r="H40" i="1"/>
  <c r="H33" i="1"/>
  <c r="H22" i="1"/>
  <c r="H15" i="1"/>
  <c r="D40" i="1"/>
  <c r="D28" i="1"/>
  <c r="D21" i="1"/>
  <c r="D13" i="1"/>
  <c r="E40" i="2" l="1"/>
  <c r="H24" i="1"/>
  <c r="H35" i="1" s="1"/>
  <c r="H42" i="1" s="1"/>
  <c r="D35" i="1"/>
  <c r="D42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<sst xmlns="http://schemas.openxmlformats.org/spreadsheetml/2006/main" count="100" uniqueCount="93">
  <si>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</si>
  <si>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</si>
  <si>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30 de junio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</si>
  <si>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</si>
  <si>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</si>
  <si>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</si>
  <si>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</si>
  <si>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</si>
  <si>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</si>
  <si>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</si>
  <si>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</si>
  <si>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</si>
  <si>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</si>
  <si>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</si>
  <si>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</si>
  <si>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</si>
  <si>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</si>
  <si>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</si>
  <si>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</si>
  <si>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</si>
  <si>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</si>
  <si>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</si>
  <si>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</si>
  <si>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</si>
  <si>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</si>
  <si>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</si>
  <si>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</si>
  <si>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</si>
  <si>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</si>
  <si>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</si>
  <si>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</si>
  <si>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</si>
  <si>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</si>
  <si>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</si>
  <si>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</si>
  <si>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</si>
  <si>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</si>
  <si>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</si>
  <si>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</si>
  <si>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</si>
  <si>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</si>
  <si>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</si>
  <si>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</si>
  <si>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</si>
  <si>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</si>
  <si>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</si>
  <si>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</si>
  <si>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</si>
  <si>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</si>
  <si>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</si>
  <si>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</si>
  <si>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</si>
  <si>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</si>
  <si>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</si>
  <si>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</si>
  <si>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</si>
  <si>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</si>
  <si>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</si>
  <si>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</si>
  <si>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</si>
  <si>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</si>
  <si>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Reportos y otras obligaciones bursátiles</t>
  </si>
  <si>
    <t>Estado de Resultados</t>
  </si>
  <si>
    <t>Del 1 de enero al 30 de junio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</si>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</sst>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55"/>
  <sheetViews>
    <sheetView tabSelected="1" topLeftCell="A42" workbookViewId="0">
      <selection activeCell="D15" sqref="D15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454610048.42000002</v>
      </c>
      <c r="F10" s="9" t="s">
        <v>29</v>
      </c>
      <c r="H10" s="10">
        <v>2483070503.9899998</v>
      </c>
    </row>
    <row r="11" spans="2:8" x14ac:dyDescent="0.25">
      <c r="B11" s="9" t="s">
        <v>8</v>
      </c>
      <c r="D11" s="10">
        <v>312694775.5</v>
      </c>
      <c r="F11" s="9" t="s">
        <v>30</v>
      </c>
      <c r="H11" s="10">
        <v>187929660.13</v>
      </c>
    </row>
    <row r="12" spans="2:8" x14ac:dyDescent="0.25">
      <c r="B12" s="9" t="s">
        <v>9</v>
      </c>
      <c r="D12" s="10">
        <v>2376746017.5300002</v>
      </c>
      <c r="F12" s="9" t="s">
        <v>31</v>
      </c>
      <c r="H12" s="10">
        <v>29367435.09</v>
      </c>
    </row>
    <row r="13" spans="2:8" x14ac:dyDescent="0.25">
      <c r="B13" s="8" t="s">
        <v>10</v>
      </c>
      <c r="D13" s="11">
        <f>SUM(D10:D12)</f>
        <v>3144050841.4500003</v>
      </c>
      <c r="F13" s="9" t="s">
        <v>32</v>
      </c>
      <c r="H13" s="10">
        <v>113314094.79000001</v>
      </c>
    </row>
    <row r="14" spans="2:8" x14ac:dyDescent="0.25">
      <c r="B14" s="9"/>
      <c r="D14" s="10"/>
      <c r="F14" s="9" t="s">
        <v>61</v>
      </c>
      <c r="H14" s="10">
        <v>7517573.5199999996</v>
      </c>
    </row>
    <row r="15" spans="2:8" x14ac:dyDescent="0.25">
      <c r="B15" s="9"/>
      <c r="D15" s="10"/>
      <c r="F15" s="8" t="s">
        <v>33</v>
      </c>
      <c r="H15" s="11">
        <f>SUM(H10:H14)</f>
        <v>2821199267.52</v>
      </c>
    </row>
    <row r="16" spans="2:8" x14ac:dyDescent="0.25">
      <c r="B16" s="8" t="s">
        <v>11</v>
      </c>
      <c r="D16" s="10"/>
      <c r="F16" s="9"/>
      <c r="H16" s="10"/>
    </row>
    <row r="17" spans="2:8" x14ac:dyDescent="0.25">
      <c r="B17" s="9" t="s">
        <v>12</v>
      </c>
      <c r="D17" s="10">
        <v>744068.31</v>
      </c>
      <c r="F17" s="8" t="s">
        <v>34</v>
      </c>
      <c r="H17" s="10"/>
    </row>
    <row r="18" spans="2:8" x14ac:dyDescent="0.25">
      <c r="B18" s="9" t="s">
        <v>13</v>
      </c>
      <c r="D18" s="10">
        <v>247064.88</v>
      </c>
      <c r="F18" s="9" t="s">
        <v>35</v>
      </c>
      <c r="H18" s="10">
        <v>39878435.250000477</v>
      </c>
    </row>
    <row r="19" spans="2:8" x14ac:dyDescent="0.25">
      <c r="B19" s="9" t="s">
        <v>14</v>
      </c>
      <c r="D19" s="10">
        <v>9936602.8399999999</v>
      </c>
      <c r="F19" s="9" t="s">
        <v>36</v>
      </c>
      <c r="H19" s="10">
        <v>1975485.15</v>
      </c>
    </row>
    <row r="20" spans="2:8" x14ac:dyDescent="0.25">
      <c r="B20" s="9" t="s">
        <v>15</v>
      </c>
      <c r="D20" s="10">
        <v>5513751.7599999998</v>
      </c>
      <c r="F20" s="9" t="s">
        <v>37</v>
      </c>
      <c r="H20" s="10">
        <v>7586158.4400000004</v>
      </c>
    </row>
    <row r="21" spans="2:8" x14ac:dyDescent="0.25">
      <c r="B21" s="8" t="s">
        <v>16</v>
      </c>
      <c r="D21" s="11">
        <f>SUM(D17:D20)</f>
        <v>16441487.789999999</v>
      </c>
      <c r="F21" s="9" t="s">
        <v>38</v>
      </c>
      <c r="H21" s="10">
        <v>9391624.6500000004</v>
      </c>
    </row>
    <row r="22" spans="2:8" x14ac:dyDescent="0.25">
      <c r="B22" s="9"/>
      <c r="D22" s="10"/>
      <c r="F22" s="8" t="s">
        <v>39</v>
      </c>
      <c r="H22" s="11">
        <f>SUM(H18:H21)</f>
        <v>58831703.490000471</v>
      </c>
    </row>
    <row r="23" spans="2:8" x14ac:dyDescent="0.25">
      <c r="B23" s="9"/>
      <c r="D23" s="10"/>
      <c r="F23" s="9"/>
      <c r="H23" s="10"/>
    </row>
    <row r="24" spans="2:8" x14ac:dyDescent="0.25">
      <c r="B24" s="8" t="s">
        <v>17</v>
      </c>
      <c r="D24" s="10"/>
      <c r="F24" s="8" t="s">
        <v>40</v>
      </c>
      <c r="H24" s="12">
        <f>H22+H15</f>
        <v>2880030971.0100002</v>
      </c>
    </row>
    <row r="25" spans="2:8" x14ac:dyDescent="0.25">
      <c r="B25" s="9" t="s">
        <v>18</v>
      </c>
      <c r="D25" s="10">
        <v>11326663.369999999</v>
      </c>
      <c r="F25" s="9"/>
      <c r="H25" s="10"/>
    </row>
    <row r="26" spans="2:8" x14ac:dyDescent="0.25">
      <c r="B26" s="9" t="s">
        <v>19</v>
      </c>
      <c r="D26" s="10">
        <v>24890275.73</v>
      </c>
      <c r="F26" s="8" t="s">
        <v>41</v>
      </c>
      <c r="H26" s="10"/>
    </row>
    <row r="27" spans="2:8" x14ac:dyDescent="0.25">
      <c r="B27" s="9" t="s">
        <v>20</v>
      </c>
      <c r="D27" s="10">
        <v>8141635.1399999997</v>
      </c>
      <c r="F27" s="9" t="s">
        <v>42</v>
      </c>
      <c r="H27" s="10">
        <v>161000436</v>
      </c>
    </row>
    <row r="28" spans="2:8" x14ac:dyDescent="0.25">
      <c r="B28" s="8" t="s">
        <v>21</v>
      </c>
      <c r="D28" s="11">
        <f>SUM(D25:D27)</f>
        <v>44358574.240000002</v>
      </c>
      <c r="F28" s="9" t="s">
        <v>43</v>
      </c>
      <c r="H28" s="10">
        <v>40250109</v>
      </c>
    </row>
    <row r="29" spans="2:8" x14ac:dyDescent="0.25">
      <c r="B29" s="9"/>
      <c r="D29" s="10"/>
      <c r="F29" s="9" t="s">
        <v>44</v>
      </c>
      <c r="H29" s="10">
        <v>79670214.209999993</v>
      </c>
    </row>
    <row r="30" spans="2:8" x14ac:dyDescent="0.25">
      <c r="B30" s="9"/>
      <c r="D30" s="10"/>
      <c r="F30" s="9" t="s">
        <v>45</v>
      </c>
      <c r="H30" s="10">
        <v>21351761.579999998</v>
      </c>
    </row>
    <row r="31" spans="2:8" x14ac:dyDescent="0.25">
      <c r="B31" s="9"/>
      <c r="D31" s="10"/>
      <c r="F31" s="9" t="s">
        <v>46</v>
      </c>
      <c r="H31" s="10">
        <v>21919521.23</v>
      </c>
    </row>
    <row r="32" spans="2:8" x14ac:dyDescent="0.25">
      <c r="B32" s="9"/>
      <c r="D32" s="10"/>
      <c r="F32" s="9" t="s">
        <v>47</v>
      </c>
      <c r="H32" s="10">
        <v>547126.66</v>
      </c>
    </row>
    <row r="33" spans="2:8" x14ac:dyDescent="0.25">
      <c r="B33" s="9"/>
      <c r="D33" s="10"/>
      <c r="F33" s="8" t="s">
        <v>48</v>
      </c>
      <c r="H33" s="11">
        <f>SUM(H27:H32)</f>
        <v>324739168.68000001</v>
      </c>
    </row>
    <row r="34" spans="2:8" x14ac:dyDescent="0.25">
      <c r="B34" s="9"/>
      <c r="D34" s="10"/>
      <c r="F34" s="9"/>
      <c r="H34" s="10"/>
    </row>
    <row r="35" spans="2:8" x14ac:dyDescent="0.25">
      <c r="B35" s="8" t="s">
        <v>22</v>
      </c>
      <c r="D35" s="12">
        <f>D13+D21+D28</f>
        <v>3204850903.48</v>
      </c>
      <c r="F35" s="8" t="s">
        <v>49</v>
      </c>
      <c r="H35" s="12">
        <f>H33+H24</f>
        <v>3204770139.6900001</v>
      </c>
    </row>
    <row r="36" spans="2:8" x14ac:dyDescent="0.25">
      <c r="B36" s="9"/>
      <c r="D36" s="10"/>
      <c r="F36" s="9"/>
      <c r="H36" s="10"/>
    </row>
    <row r="37" spans="2:8" x14ac:dyDescent="0.25">
      <c r="B37" s="8" t="s">
        <v>23</v>
      </c>
      <c r="D37" s="10"/>
      <c r="F37" s="8" t="s">
        <v>50</v>
      </c>
      <c r="H37" s="10"/>
    </row>
    <row r="38" spans="2:8" x14ac:dyDescent="0.25">
      <c r="B38" s="9" t="s">
        <v>24</v>
      </c>
      <c r="D38" s="10">
        <v>56769338.340000004</v>
      </c>
      <c r="F38" s="9" t="s">
        <v>51</v>
      </c>
      <c r="H38" s="10">
        <v>54620028.140000001</v>
      </c>
    </row>
    <row r="39" spans="2:8" x14ac:dyDescent="0.25">
      <c r="B39" s="9" t="s">
        <v>25</v>
      </c>
      <c r="D39" s="10">
        <v>97146070.829999998</v>
      </c>
      <c r="F39" s="9" t="s">
        <v>52</v>
      </c>
      <c r="H39" s="10">
        <v>99376144.819999993</v>
      </c>
    </row>
    <row r="40" spans="2:8" x14ac:dyDescent="0.25">
      <c r="B40" s="8" t="s">
        <v>26</v>
      </c>
      <c r="D40" s="11">
        <f>SUM(D38:D39)</f>
        <v>153915409.17000002</v>
      </c>
      <c r="F40" s="8" t="s">
        <v>53</v>
      </c>
      <c r="H40" s="11">
        <f>SUM(H38:H39)</f>
        <v>153996172.95999998</v>
      </c>
    </row>
    <row r="41" spans="2:8" ht="15.75" thickBot="1" x14ac:dyDescent="0.3">
      <c r="B41" s="9"/>
      <c r="D41" s="10"/>
      <c r="F41" s="9"/>
      <c r="H41" s="13"/>
    </row>
    <row r="42" spans="2:8" ht="15.75" thickTop="1" x14ac:dyDescent="0.25">
      <c r="B42" s="8" t="s">
        <v>27</v>
      </c>
      <c r="D42" s="12">
        <f>D40+D35</f>
        <v>3358766312.6500001</v>
      </c>
      <c r="F42" s="8" t="s">
        <v>54</v>
      </c>
      <c r="H42" s="12">
        <f>H40+H35</f>
        <v>3358766312.6500001</v>
      </c>
    </row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3" bottom="0.33" header="0.31496062992125984" footer="0.31496062992125984"/>
  <pageSetup paperSize="0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2:E57"/>
  <sheetViews>
    <sheetView topLeftCell="A42" workbookViewId="0">
      <selection activeCell="G57" sqref="G57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62</v>
      </c>
      <c r="C3" s="4"/>
      <c r="D3" s="4"/>
      <c r="E3" s="4"/>
    </row>
    <row r="4" spans="2:5" ht="15.75" x14ac:dyDescent="0.25">
      <c r="B4" s="4" t="s">
        <v>63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64</v>
      </c>
      <c r="E8" s="15">
        <f>SUM(E9:E14)</f>
        <v>144614153.29999998</v>
      </c>
    </row>
    <row r="9" spans="2:5" x14ac:dyDescent="0.25">
      <c r="B9" s="9" t="s">
        <v>65</v>
      </c>
      <c r="E9" s="10">
        <v>110683538.48</v>
      </c>
    </row>
    <row r="10" spans="2:5" x14ac:dyDescent="0.25">
      <c r="B10" s="9" t="s">
        <v>66</v>
      </c>
      <c r="E10" s="10">
        <v>10799970.09</v>
      </c>
    </row>
    <row r="11" spans="2:5" x14ac:dyDescent="0.25">
      <c r="B11" s="9" t="s">
        <v>67</v>
      </c>
      <c r="E11" s="10">
        <v>10337879.99</v>
      </c>
    </row>
    <row r="12" spans="2:5" x14ac:dyDescent="0.25">
      <c r="B12" s="9" t="s">
        <v>68</v>
      </c>
      <c r="E12" s="10">
        <v>2268389.92</v>
      </c>
    </row>
    <row r="13" spans="2:5" x14ac:dyDescent="0.25">
      <c r="B13" s="9" t="s">
        <v>69</v>
      </c>
      <c r="E13" s="10">
        <v>2359521.34</v>
      </c>
    </row>
    <row r="14" spans="2:5" x14ac:dyDescent="0.25">
      <c r="B14" s="9" t="s">
        <v>70</v>
      </c>
      <c r="E14" s="10">
        <v>8164853.4799999995</v>
      </c>
    </row>
    <row r="15" spans="2:5" x14ac:dyDescent="0.25">
      <c r="B15" s="9"/>
      <c r="E15" s="10"/>
    </row>
    <row r="16" spans="2:5" x14ac:dyDescent="0.25">
      <c r="B16" s="8" t="s">
        <v>71</v>
      </c>
      <c r="E16" s="10"/>
    </row>
    <row r="17" spans="2:5" x14ac:dyDescent="0.25">
      <c r="B17" s="8" t="s">
        <v>72</v>
      </c>
      <c r="E17" s="15">
        <f>SUM(E18:E23)</f>
        <v>38252689.899999999</v>
      </c>
    </row>
    <row r="18" spans="2:5" x14ac:dyDescent="0.25">
      <c r="B18" s="9" t="s">
        <v>73</v>
      </c>
      <c r="E18" s="10">
        <v>27160120.989999998</v>
      </c>
    </row>
    <row r="19" spans="2:5" x14ac:dyDescent="0.25">
      <c r="B19" s="9" t="s">
        <v>74</v>
      </c>
      <c r="E19" s="10">
        <v>6277465.2300000004</v>
      </c>
    </row>
    <row r="20" spans="2:5" x14ac:dyDescent="0.25">
      <c r="B20" s="9" t="s">
        <v>75</v>
      </c>
      <c r="E20" s="10">
        <v>3224613.65</v>
      </c>
    </row>
    <row r="21" spans="2:5" x14ac:dyDescent="0.25">
      <c r="B21" s="9" t="s">
        <v>76</v>
      </c>
      <c r="E21" s="10">
        <v>138456.56</v>
      </c>
    </row>
    <row r="22" spans="2:5" x14ac:dyDescent="0.25">
      <c r="B22" s="9" t="s">
        <v>77</v>
      </c>
      <c r="E22" s="10">
        <v>287251.24</v>
      </c>
    </row>
    <row r="23" spans="2:5" x14ac:dyDescent="0.25">
      <c r="B23" s="9" t="s">
        <v>78</v>
      </c>
      <c r="E23" s="10">
        <v>1164782.23</v>
      </c>
    </row>
    <row r="24" spans="2:5" x14ac:dyDescent="0.25">
      <c r="B24" s="9"/>
      <c r="E24" s="10"/>
    </row>
    <row r="25" spans="2:5" x14ac:dyDescent="0.25">
      <c r="B25" s="9" t="s">
        <v>79</v>
      </c>
      <c r="E25" s="10">
        <v>24309922.420000002</v>
      </c>
    </row>
    <row r="26" spans="2:5" x14ac:dyDescent="0.25">
      <c r="B26" s="9"/>
      <c r="E26" s="16"/>
    </row>
    <row r="27" spans="2:5" x14ac:dyDescent="0.25">
      <c r="B27" s="8" t="s">
        <v>80</v>
      </c>
      <c r="E27" s="12">
        <f>+E8-E17-E25</f>
        <v>82051540.979999974</v>
      </c>
    </row>
    <row r="28" spans="2:5" x14ac:dyDescent="0.25">
      <c r="B28" s="9"/>
      <c r="E28" s="10"/>
    </row>
    <row r="29" spans="2:5" x14ac:dyDescent="0.25">
      <c r="B29" s="8" t="s">
        <v>81</v>
      </c>
      <c r="E29" s="15">
        <f>SUM(E30:E32)</f>
        <v>62658766.029999994</v>
      </c>
    </row>
    <row r="30" spans="2:5" x14ac:dyDescent="0.25">
      <c r="B30" s="9" t="s">
        <v>82</v>
      </c>
      <c r="E30" s="10">
        <v>23947172.809999999</v>
      </c>
    </row>
    <row r="31" spans="2:5" x14ac:dyDescent="0.25">
      <c r="B31" s="9" t="s">
        <v>83</v>
      </c>
      <c r="E31" s="10">
        <v>33966845.899999999</v>
      </c>
    </row>
    <row r="32" spans="2:5" x14ac:dyDescent="0.25">
      <c r="B32" s="9" t="s">
        <v>84</v>
      </c>
      <c r="E32" s="10">
        <v>4744747.32</v>
      </c>
    </row>
    <row r="33" spans="2:5" x14ac:dyDescent="0.25">
      <c r="B33" s="9"/>
      <c r="E33" s="16"/>
    </row>
    <row r="34" spans="2:5" x14ac:dyDescent="0.25">
      <c r="B34" s="8" t="s">
        <v>85</v>
      </c>
      <c r="E34" s="12">
        <f>+E27-E29</f>
        <v>19392774.949999981</v>
      </c>
    </row>
    <row r="35" spans="2:5" x14ac:dyDescent="0.25">
      <c r="B35" s="9"/>
      <c r="E35" s="10"/>
    </row>
    <row r="36" spans="2:5" x14ac:dyDescent="0.25">
      <c r="B36" s="8" t="s">
        <v>86</v>
      </c>
      <c r="E36" s="15">
        <f>SUM(E37:E38)</f>
        <v>8316698.0300000012</v>
      </c>
    </row>
    <row r="37" spans="2:5" x14ac:dyDescent="0.25">
      <c r="B37" s="9" t="s">
        <v>87</v>
      </c>
      <c r="E37" s="10">
        <v>9205418.9600000009</v>
      </c>
    </row>
    <row r="38" spans="2:5" x14ac:dyDescent="0.25">
      <c r="B38" s="9" t="s">
        <v>88</v>
      </c>
      <c r="E38" s="10">
        <v>-888720.93</v>
      </c>
    </row>
    <row r="39" spans="2:5" x14ac:dyDescent="0.25">
      <c r="B39" s="9"/>
      <c r="E39" s="16"/>
    </row>
    <row r="40" spans="2:5" x14ac:dyDescent="0.25">
      <c r="B40" s="8" t="s">
        <v>89</v>
      </c>
      <c r="E40" s="12">
        <f>+E34+E36</f>
        <v>27709472.979999982</v>
      </c>
    </row>
    <row r="41" spans="2:5" x14ac:dyDescent="0.25">
      <c r="B41" s="9"/>
      <c r="E41" s="10"/>
    </row>
    <row r="42" spans="2:5" x14ac:dyDescent="0.25">
      <c r="B42" s="9" t="s">
        <v>90</v>
      </c>
      <c r="E42" s="10">
        <v>-6357711.4000000004</v>
      </c>
    </row>
    <row r="43" spans="2:5" x14ac:dyDescent="0.25">
      <c r="B43" s="9"/>
      <c r="E43" s="16"/>
    </row>
    <row r="44" spans="2:5" x14ac:dyDescent="0.25">
      <c r="B44" s="8" t="s">
        <v>91</v>
      </c>
      <c r="E44" s="12">
        <f>+E40+E42</f>
        <v>21351761.579999983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92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48" bottom="0.5" header="0.31496062992125984" footer="0.31496062992125984"/>
  <pageSetup paperSize="0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JUN 2023</vt:lpstr>
      <vt:lpstr>ER - JUN 2023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2023-07-11T16:10:22Z</cp:lastPrinted>
  <dcterms:created xsi:type="dcterms:W3CDTF">2023-07-11T15:22:05Z</dcterms:created>
  <dcterms:modified xsi:type="dcterms:W3CDTF">2023-07-11T16:23:51Z</dcterms:modified>
</cp:coreProperties>
</file>