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3/"/>
    </mc:Choice>
  </mc:AlternateContent>
  <xr:revisionPtr revIDLastSave="140" documentId="8_{1CE8BBD1-BF19-42CC-BCA4-23443D5B285E}" xr6:coauthVersionLast="47" xr6:coauthVersionMax="47" xr10:uidLastSave="{6C60700D-3E7E-4425-8A54-EB502082FA4C}"/>
  <bookViews>
    <workbookView xWindow="1392" yWindow="0" windowWidth="19188" windowHeight="1236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0" i="3"/>
  <c r="I68" i="1"/>
  <c r="I71" i="1" s="1"/>
  <c r="I57" i="1"/>
  <c r="I46" i="1"/>
  <c r="I28" i="1"/>
  <c r="I19" i="1"/>
  <c r="G4" i="3"/>
  <c r="I16" i="3" l="1"/>
  <c r="I18" i="3" s="1"/>
  <c r="I20" i="3" s="1"/>
  <c r="I23" i="3" s="1"/>
  <c r="I58" i="1"/>
  <c r="I72" i="1" s="1"/>
  <c r="I29" i="1"/>
  <c r="I82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<sst xmlns="http://schemas.openxmlformats.org/spreadsheetml/2006/main" count="92" uniqueCount="84">
  <si>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</si>
  <si>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</si>
  <si>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</si>
  <si>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</si>
  <si>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</si>
  <si>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</si>
  <si>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</si>
  <si>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</si>
  <si>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</si>
  <si>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</si>
  <si>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</si>
  <si>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</si>
  <si>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</si>
  <si>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</si>
  <si>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</si>
  <si>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</si>
  <si>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</si>
  <si>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</si>
  <si>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</si>
  <si>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</si>
  <si>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</si>
  <si>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</si>
  <si>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</si>
  <si>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</si>
  <si>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</si>
  <si>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</si>
  <si>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</si>
  <si>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</si>
  <si>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</si>
  <si>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</si>
  <si>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</si>
  <si>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</si>
  <si>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</si>
  <si>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</si>
  <si>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</si>
  <si>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</si>
  <si>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</si>
  <si>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</si>
  <si>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</si>
  <si>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</si>
  <si>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</si>
  <si>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</si>
  <si>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</si>
  <si>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</si>
  <si>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</si>
  <si>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</si>
  <si>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</si>
  <si>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</si>
  <si>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</si>
  <si>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</si>
  <si>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</si>
  <si>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</si>
  <si>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</si>
  <si>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</si>
  <si>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</si>
  <si>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</si>
  <si>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</si>
  <si>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</si>
  <si>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</si>
  <si>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</si>
  <si>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</si>
  <si>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</si>
  <si>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</si>
  <si>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</si>
  <si>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</si>
  <si>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</si>
  <si>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</si>
  <si>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</si>
  <si>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</si>
  <si>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</si>
  <si>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</si>
  <si>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</si>
  <si>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</si>
  <si>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</si>
  <si>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</si>
  <si>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</si>
  <si>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</si>
  <si>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</si>
  <si>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</si>
  <si>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</si>
  <si>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</si>
  <si>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Amalia Regina Coto</t>
  </si>
  <si>
    <t>Marlon Duarte</t>
  </si>
  <si>
    <t>Al 30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</si>
</sst>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0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6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9" fontId="0" fillId="0" borderId="0" xfId="38125" applyFon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126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" xfId="38125" builtinId="5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17350</xdr:colOff>
      <xdr:row>2</xdr:row>
      <xdr:rowOff>170179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17350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L82"/>
  <sheetViews>
    <sheetView showGridLines="0" topLeftCell="A58" workbookViewId="0">
      <selection activeCell="I71" sqref="I71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1" width="10.88671875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66</v>
      </c>
    </row>
    <row r="4" spans="1:9">
      <c r="G4" t="s">
        <v>83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6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3">
        <v>23116854.897575799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60394930.871848203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1">
        <v>238772215.65294501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1">
        <v>924000</v>
      </c>
    </row>
    <row r="15" spans="1:9">
      <c r="A15" s="2"/>
      <c r="B15" s="2" t="s">
        <v>79</v>
      </c>
      <c r="C15" s="2"/>
      <c r="D15" s="2"/>
      <c r="E15" s="2"/>
      <c r="F15" s="2"/>
      <c r="G15" s="2"/>
      <c r="H15" s="7"/>
      <c r="I15" s="31">
        <v>6653105.3101075199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52238626.764335103</v>
      </c>
    </row>
    <row r="17" spans="1:12">
      <c r="A17" s="2"/>
      <c r="B17" s="2" t="s">
        <v>9</v>
      </c>
      <c r="C17" s="2"/>
      <c r="D17" s="2"/>
      <c r="E17" s="2"/>
      <c r="F17" s="2"/>
      <c r="G17" s="2"/>
      <c r="H17" s="7"/>
      <c r="I17" s="8">
        <v>139175974.36279801</v>
      </c>
    </row>
    <row r="18" spans="1:12">
      <c r="A18" s="2"/>
      <c r="B18" s="2" t="s">
        <v>10</v>
      </c>
      <c r="C18" s="2"/>
      <c r="D18" s="2"/>
      <c r="E18" s="2"/>
      <c r="F18" s="2"/>
      <c r="G18" s="2"/>
      <c r="H18" s="7"/>
      <c r="I18" s="9">
        <v>9724484.9301377591</v>
      </c>
      <c r="K18" s="35"/>
    </row>
    <row r="19" spans="1:12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538400192.78974736</v>
      </c>
      <c r="L19" s="35"/>
    </row>
    <row r="20" spans="1:12">
      <c r="A20" s="2"/>
      <c r="B20" s="2"/>
      <c r="C20" s="2"/>
      <c r="D20" s="2"/>
      <c r="E20" s="2"/>
      <c r="F20" s="2"/>
      <c r="G20" s="2"/>
      <c r="H20" s="7"/>
      <c r="I20" s="8"/>
    </row>
    <row r="21" spans="1:12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12">
      <c r="A22" s="2"/>
      <c r="B22" s="2" t="s">
        <v>72</v>
      </c>
      <c r="C22" s="2"/>
      <c r="D22" s="2"/>
      <c r="E22" s="2"/>
      <c r="F22" s="2"/>
      <c r="G22" s="2"/>
      <c r="H22" s="7"/>
      <c r="I22" s="33">
        <v>8000000</v>
      </c>
    </row>
    <row r="23" spans="1:12">
      <c r="A23" s="2"/>
      <c r="B23" s="2" t="s">
        <v>13</v>
      </c>
      <c r="C23" s="2"/>
      <c r="D23" s="2"/>
      <c r="E23" s="2"/>
      <c r="F23" s="2"/>
      <c r="G23" s="2"/>
      <c r="H23" s="7"/>
      <c r="I23" s="8">
        <v>25799059.2497475</v>
      </c>
    </row>
    <row r="24" spans="1:12">
      <c r="A24" s="2"/>
      <c r="B24" s="2" t="s">
        <v>14</v>
      </c>
      <c r="C24" s="2"/>
      <c r="D24" s="2"/>
      <c r="E24" s="2"/>
      <c r="F24" s="2"/>
      <c r="G24" s="2"/>
      <c r="H24" s="7"/>
      <c r="I24" s="8">
        <v>5850134.6717094099</v>
      </c>
    </row>
    <row r="25" spans="1:12">
      <c r="A25" s="2"/>
      <c r="B25" s="2" t="s">
        <v>15</v>
      </c>
      <c r="C25" s="2"/>
      <c r="D25" s="2"/>
      <c r="E25" s="2"/>
      <c r="F25" s="2"/>
      <c r="G25" s="2"/>
      <c r="H25" s="7"/>
      <c r="I25" s="8">
        <v>153509216.853719</v>
      </c>
    </row>
    <row r="26" spans="1:12">
      <c r="A26" s="2"/>
      <c r="B26" s="2" t="s">
        <v>73</v>
      </c>
      <c r="C26" s="2"/>
      <c r="D26" s="2"/>
      <c r="E26" s="2"/>
      <c r="F26" s="2"/>
      <c r="G26" s="2"/>
      <c r="H26" s="7"/>
      <c r="I26" s="8">
        <v>13432675.4444299</v>
      </c>
    </row>
    <row r="27" spans="1:12">
      <c r="A27" s="2"/>
      <c r="B27" s="2" t="s">
        <v>16</v>
      </c>
      <c r="C27" s="2"/>
      <c r="D27" s="2"/>
      <c r="E27" s="2"/>
      <c r="F27" s="2"/>
      <c r="G27" s="2"/>
      <c r="H27" s="7"/>
      <c r="I27" s="9">
        <v>569395.20687879005</v>
      </c>
    </row>
    <row r="28" spans="1:12">
      <c r="A28" s="2"/>
      <c r="B28" s="2"/>
      <c r="C28" s="2"/>
      <c r="D28" s="2"/>
      <c r="E28" s="2"/>
      <c r="F28" s="2" t="s">
        <v>17</v>
      </c>
      <c r="G28" s="2"/>
      <c r="H28" s="7"/>
      <c r="I28" s="9">
        <f>SUM(I22:I27)</f>
        <v>207160481.42648458</v>
      </c>
    </row>
    <row r="29" spans="1:12">
      <c r="A29" s="2"/>
      <c r="B29" s="2"/>
      <c r="C29" s="2"/>
      <c r="D29" s="2"/>
      <c r="E29" s="2"/>
      <c r="F29" s="4" t="s">
        <v>18</v>
      </c>
      <c r="G29" s="4"/>
      <c r="H29" s="23"/>
      <c r="I29" s="24">
        <f>+I19+I28</f>
        <v>745560674.21623194</v>
      </c>
    </row>
    <row r="30" spans="1:12">
      <c r="A30" s="2"/>
      <c r="B30" s="2"/>
      <c r="C30" s="2"/>
      <c r="D30" s="2"/>
      <c r="E30" s="2"/>
      <c r="F30" s="2"/>
      <c r="G30" s="2"/>
      <c r="H30" s="7"/>
      <c r="I30" s="10"/>
    </row>
    <row r="31" spans="1:12">
      <c r="A31" s="4" t="s">
        <v>19</v>
      </c>
      <c r="B31" s="2"/>
      <c r="C31" s="2"/>
      <c r="D31" s="2"/>
      <c r="E31" s="2"/>
      <c r="F31" s="2"/>
      <c r="G31" s="2"/>
      <c r="H31" s="7"/>
      <c r="I31" s="11"/>
    </row>
    <row r="32" spans="1:12">
      <c r="A32" s="2" t="s">
        <v>20</v>
      </c>
      <c r="B32" s="2"/>
      <c r="C32" s="2"/>
      <c r="D32" s="2"/>
      <c r="E32" s="2"/>
      <c r="F32" s="2"/>
      <c r="G32" s="2"/>
      <c r="H32" s="7"/>
      <c r="I32" s="12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33">
        <v>49873468.3888693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3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8">
        <v>49739493.831523001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8">
        <v>171717330.28416201</v>
      </c>
    </row>
    <row r="37" spans="1:9">
      <c r="A37" s="2"/>
      <c r="B37" s="2" t="s">
        <v>67</v>
      </c>
      <c r="C37" s="2"/>
      <c r="D37" s="2"/>
      <c r="E37" s="2"/>
      <c r="F37" s="2"/>
      <c r="G37" s="2"/>
      <c r="H37" s="7"/>
      <c r="I37" s="8">
        <v>17039579.292368099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8">
        <v>132467.47</v>
      </c>
    </row>
    <row r="40" spans="1:9">
      <c r="A40" s="2"/>
      <c r="B40" s="2" t="s">
        <v>70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1874213.3635221501</v>
      </c>
    </row>
    <row r="42" spans="1:9">
      <c r="A42" s="2"/>
      <c r="B42" s="2" t="s">
        <v>74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" t="s">
        <v>75</v>
      </c>
      <c r="D43" s="2"/>
      <c r="E43" s="2"/>
      <c r="F43" s="2"/>
      <c r="G43" s="2"/>
      <c r="H43" s="7"/>
      <c r="I43" s="8">
        <v>1886405.71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8">
        <v>4558836.5432422496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9">
        <v>10537663.883976201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9">
        <f>SUM(I33:I45)</f>
        <v>307359458.76766312</v>
      </c>
    </row>
    <row r="47" spans="1:9">
      <c r="A47" s="2"/>
      <c r="B47" s="2"/>
      <c r="C47" s="2"/>
      <c r="D47" s="2"/>
      <c r="E47" s="2"/>
      <c r="F47" s="2"/>
      <c r="G47" s="2"/>
      <c r="H47" s="7"/>
      <c r="I47" s="9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9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32">
        <v>97102142.802012101</v>
      </c>
    </row>
    <row r="50" spans="1:9">
      <c r="A50" s="2"/>
      <c r="B50" s="2" t="s">
        <v>71</v>
      </c>
      <c r="C50" s="2"/>
      <c r="D50" s="2"/>
      <c r="E50" s="2"/>
      <c r="F50" s="2"/>
      <c r="G50" s="2"/>
      <c r="H50" s="7"/>
      <c r="I50" s="34">
        <v>120789.580322853</v>
      </c>
    </row>
    <row r="51" spans="1:9">
      <c r="A51" s="2"/>
      <c r="B51" s="2" t="s">
        <v>69</v>
      </c>
      <c r="C51" s="2"/>
      <c r="D51" s="2"/>
      <c r="E51" s="2"/>
      <c r="F51" s="2"/>
      <c r="G51" s="2"/>
      <c r="H51" s="7"/>
      <c r="I51" s="34">
        <v>4424346.6171580702</v>
      </c>
    </row>
    <row r="52" spans="1:9">
      <c r="A52" s="2"/>
      <c r="B52" s="2" t="s">
        <v>76</v>
      </c>
      <c r="C52" s="2"/>
      <c r="D52" s="2"/>
      <c r="E52" s="2"/>
      <c r="F52" s="2"/>
      <c r="G52" s="2"/>
      <c r="H52" s="7"/>
      <c r="I52" s="34">
        <v>8727312.3299460001</v>
      </c>
    </row>
    <row r="53" spans="1:9">
      <c r="A53" s="2"/>
      <c r="B53" s="2" t="s">
        <v>68</v>
      </c>
      <c r="C53" s="2"/>
      <c r="D53" s="2"/>
      <c r="E53" s="2"/>
      <c r="F53" s="2"/>
      <c r="G53" s="2"/>
      <c r="H53" s="7"/>
      <c r="I53" s="34">
        <v>25025000</v>
      </c>
    </row>
    <row r="54" spans="1:9">
      <c r="A54" s="2"/>
      <c r="B54" s="2" t="s">
        <v>77</v>
      </c>
      <c r="C54" s="2"/>
      <c r="D54" s="2"/>
      <c r="E54" s="2"/>
      <c r="F54" s="2"/>
      <c r="G54" s="2"/>
      <c r="H54" s="7"/>
      <c r="I54" s="34">
        <v>29373973.293430701</v>
      </c>
    </row>
    <row r="55" spans="1:9">
      <c r="A55" s="2"/>
      <c r="B55" s="2" t="s">
        <v>78</v>
      </c>
      <c r="C55" s="2"/>
      <c r="D55" s="2"/>
      <c r="E55" s="2"/>
      <c r="F55" s="2"/>
      <c r="G55" s="2"/>
      <c r="H55" s="7"/>
      <c r="I55" s="34">
        <v>2141160.29634208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9">
        <v>1101182.7687864001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9">
        <f>SUM(I49:I56)</f>
        <v>168015907.68799821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9">
        <f>+I46+I57</f>
        <v>475375366.4556613</v>
      </c>
    </row>
    <row r="59" spans="1:9">
      <c r="A59" s="2"/>
      <c r="B59" s="2"/>
      <c r="C59" s="2"/>
      <c r="D59" s="2"/>
      <c r="E59" s="2"/>
      <c r="F59" s="2"/>
      <c r="G59" s="2"/>
      <c r="H59" s="7"/>
      <c r="I59" s="9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8">
        <v>119389834.01000001</v>
      </c>
    </row>
    <row r="62" spans="1:9">
      <c r="A62" s="2"/>
      <c r="B62" s="2" t="s">
        <v>56</v>
      </c>
      <c r="C62" s="2"/>
      <c r="D62" s="2"/>
      <c r="E62" s="2"/>
      <c r="F62" s="2"/>
      <c r="G62" s="2"/>
      <c r="H62" s="7"/>
      <c r="I62" s="8">
        <v>75601.752313647696</v>
      </c>
    </row>
    <row r="63" spans="1:9">
      <c r="A63" s="2"/>
      <c r="B63" s="2" t="s">
        <v>57</v>
      </c>
      <c r="C63" s="2"/>
      <c r="D63" s="2"/>
      <c r="E63" s="2"/>
      <c r="F63" s="2"/>
      <c r="G63" s="2"/>
      <c r="H63" s="7"/>
      <c r="I63" s="8">
        <v>285401.63541141502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4394287.8452367997</v>
      </c>
    </row>
    <row r="65" spans="1:9">
      <c r="A65" s="2"/>
      <c r="B65" s="2" t="s">
        <v>80</v>
      </c>
      <c r="C65" s="2"/>
      <c r="D65" s="2"/>
      <c r="E65" s="2"/>
      <c r="F65" s="2"/>
      <c r="G65" s="2"/>
      <c r="H65" s="2"/>
      <c r="I65" s="8">
        <v>55985887.716116697</v>
      </c>
    </row>
    <row r="66" spans="1:9">
      <c r="A66" s="2"/>
      <c r="B66" s="2" t="s">
        <v>38</v>
      </c>
      <c r="C66" s="2"/>
      <c r="D66" s="2"/>
      <c r="E66" s="2"/>
      <c r="F66" s="2"/>
      <c r="G66" s="2"/>
      <c r="H66" s="2"/>
      <c r="I66" s="8">
        <v>-5819323.5294667399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9">
        <v>89569060.793719202</v>
      </c>
    </row>
    <row r="68" spans="1:9">
      <c r="A68" s="2"/>
      <c r="B68" s="2"/>
      <c r="C68" s="2"/>
      <c r="D68" s="2"/>
      <c r="E68" s="2"/>
      <c r="F68" s="2"/>
      <c r="G68" s="2"/>
      <c r="H68" s="2"/>
      <c r="I68" s="9">
        <f>SUM(I61:I67)</f>
        <v>263880750.223331</v>
      </c>
    </row>
    <row r="69" spans="1:9">
      <c r="A69" s="2"/>
      <c r="B69" s="2" t="s">
        <v>58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59</v>
      </c>
      <c r="D70" s="2"/>
      <c r="E70" s="2"/>
      <c r="F70" s="2"/>
      <c r="G70" s="2"/>
      <c r="H70" s="2"/>
      <c r="I70" s="9">
        <v>6304557.5284117097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9">
        <f>SUM(I68:I70)</f>
        <v>270185307.75174272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24">
        <f>+I58+I71</f>
        <v>745560674.20740402</v>
      </c>
    </row>
    <row r="76" spans="1:9">
      <c r="G76" t="s">
        <v>81</v>
      </c>
      <c r="I76" t="s">
        <v>82</v>
      </c>
    </row>
    <row r="77" spans="1:9">
      <c r="G77" t="s">
        <v>42</v>
      </c>
      <c r="I77" t="s">
        <v>43</v>
      </c>
    </row>
    <row r="82" spans="9:9">
      <c r="I82" s="39">
        <f>+I29-I72</f>
        <v>8.8279247283935547E-3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K31"/>
  <sheetViews>
    <sheetView showGridLines="0" tabSelected="1" topLeftCell="A12" zoomScaleNormal="100" workbookViewId="0">
      <selection activeCell="I23" sqref="I23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</cols>
  <sheetData>
    <row r="1" spans="1:11">
      <c r="G1" t="s">
        <v>65</v>
      </c>
    </row>
    <row r="2" spans="1:11">
      <c r="G2" t="s">
        <v>64</v>
      </c>
    </row>
    <row r="3" spans="1:11">
      <c r="G3" t="s">
        <v>63</v>
      </c>
    </row>
    <row r="4" spans="1:11">
      <c r="G4" t="str">
        <f>BG!G4</f>
        <v>Al 30 de junio de 2023</v>
      </c>
    </row>
    <row r="5" spans="1:11">
      <c r="B5" s="2"/>
      <c r="C5" s="2"/>
      <c r="D5" s="2"/>
      <c r="E5" s="2"/>
      <c r="F5" s="2"/>
      <c r="G5" s="1" t="s">
        <v>0</v>
      </c>
      <c r="H5" s="3"/>
      <c r="I5" s="3"/>
    </row>
    <row r="6" spans="1:11">
      <c r="A6" s="14"/>
      <c r="B6" s="15"/>
      <c r="C6" s="15"/>
      <c r="D6" s="15"/>
      <c r="E6" s="15"/>
      <c r="F6" s="15"/>
      <c r="G6" s="15"/>
      <c r="H6" s="16"/>
      <c r="I6" s="16">
        <v>2023</v>
      </c>
    </row>
    <row r="7" spans="1:11">
      <c r="A7" s="17"/>
      <c r="B7" s="15"/>
      <c r="C7" s="15"/>
      <c r="D7" s="15"/>
      <c r="E7" s="15"/>
      <c r="F7" s="15"/>
      <c r="G7" s="15"/>
      <c r="H7" s="18"/>
      <c r="I7" s="16"/>
    </row>
    <row r="8" spans="1:11">
      <c r="A8" s="19" t="s">
        <v>44</v>
      </c>
      <c r="B8" s="19"/>
      <c r="C8" s="19"/>
      <c r="D8" s="19"/>
      <c r="E8" s="19"/>
      <c r="F8" s="19"/>
      <c r="G8" s="19"/>
      <c r="H8" s="20"/>
      <c r="I8" s="25">
        <v>261262981.53757423</v>
      </c>
    </row>
    <row r="9" spans="1:11" ht="15">
      <c r="A9" s="19" t="s">
        <v>45</v>
      </c>
      <c r="B9" s="19"/>
      <c r="C9" s="19"/>
      <c r="D9" s="19"/>
      <c r="E9" s="19"/>
      <c r="F9" s="19"/>
      <c r="G9" s="19"/>
      <c r="H9" s="20"/>
      <c r="I9" s="30">
        <v>-200782963.72197512</v>
      </c>
      <c r="K9" s="9"/>
    </row>
    <row r="10" spans="1:11">
      <c r="A10" s="19" t="s">
        <v>46</v>
      </c>
      <c r="B10" s="19"/>
      <c r="C10" s="19"/>
      <c r="D10" s="19"/>
      <c r="E10" s="19"/>
      <c r="F10" s="19"/>
      <c r="G10" s="19"/>
      <c r="H10" s="20"/>
      <c r="I10" s="27">
        <f>SUM(I8:I9)</f>
        <v>60480017.815599114</v>
      </c>
    </row>
    <row r="11" spans="1:11">
      <c r="A11" s="19" t="s">
        <v>47</v>
      </c>
      <c r="B11" s="19"/>
      <c r="C11" s="19"/>
      <c r="D11" s="19"/>
      <c r="E11" s="19"/>
      <c r="F11" s="19"/>
      <c r="G11" s="19"/>
      <c r="H11" s="20"/>
      <c r="I11" s="28"/>
    </row>
    <row r="12" spans="1:11">
      <c r="A12" s="19"/>
      <c r="B12" s="19" t="s">
        <v>48</v>
      </c>
      <c r="C12" s="19"/>
      <c r="D12" s="19"/>
      <c r="E12" s="19"/>
      <c r="F12" s="19"/>
      <c r="G12" s="19"/>
      <c r="H12" s="20"/>
      <c r="I12" s="27">
        <v>-8629119.6166211218</v>
      </c>
    </row>
    <row r="13" spans="1:11">
      <c r="A13" s="19"/>
      <c r="B13" s="19" t="s">
        <v>49</v>
      </c>
      <c r="C13" s="19"/>
      <c r="D13" s="19"/>
      <c r="E13" s="19"/>
      <c r="F13" s="19"/>
      <c r="G13" s="19"/>
      <c r="H13" s="20"/>
      <c r="I13" s="27">
        <v>-23972149.954968967</v>
      </c>
    </row>
    <row r="14" spans="1:11">
      <c r="A14" s="19"/>
      <c r="B14" s="19" t="s">
        <v>50</v>
      </c>
      <c r="C14" s="19"/>
      <c r="D14" s="19"/>
      <c r="E14" s="19"/>
      <c r="F14" s="19"/>
      <c r="G14" s="19"/>
      <c r="H14" s="20"/>
      <c r="I14" s="26">
        <v>4655216.7254737513</v>
      </c>
    </row>
    <row r="15" spans="1:11" ht="15">
      <c r="A15" s="19"/>
      <c r="B15" s="19"/>
      <c r="C15" s="19"/>
      <c r="D15" s="19"/>
      <c r="E15" s="19"/>
      <c r="F15" s="19"/>
      <c r="G15" s="19"/>
      <c r="H15" s="20"/>
      <c r="I15" s="30">
        <f>SUM(I12:I14)</f>
        <v>-27946052.846116338</v>
      </c>
    </row>
    <row r="16" spans="1:11">
      <c r="A16" s="19" t="s">
        <v>51</v>
      </c>
      <c r="B16" s="19"/>
      <c r="C16" s="19"/>
      <c r="D16" s="19"/>
      <c r="E16" s="19"/>
      <c r="F16" s="19"/>
      <c r="G16" s="19"/>
      <c r="H16" s="20"/>
      <c r="I16" s="27">
        <f>+I10+I15</f>
        <v>32533964.969482776</v>
      </c>
    </row>
    <row r="17" spans="1:9">
      <c r="A17" s="19" t="s">
        <v>52</v>
      </c>
      <c r="B17" s="19"/>
      <c r="C17" s="19"/>
      <c r="D17" s="19"/>
      <c r="E17" s="19"/>
      <c r="F17" s="19"/>
      <c r="G17" s="19"/>
      <c r="H17" s="20"/>
      <c r="I17" s="9">
        <v>-8224025.9267512187</v>
      </c>
    </row>
    <row r="18" spans="1:9">
      <c r="A18" s="19" t="s">
        <v>53</v>
      </c>
      <c r="B18" s="19"/>
      <c r="C18" s="19"/>
      <c r="D18" s="19"/>
      <c r="E18" s="19"/>
      <c r="F18" s="19"/>
      <c r="G18" s="19"/>
      <c r="H18" s="20"/>
      <c r="I18" s="27">
        <f>SUM(I16:I17)</f>
        <v>24309939.042731557</v>
      </c>
    </row>
    <row r="19" spans="1:9">
      <c r="A19" s="19" t="s">
        <v>54</v>
      </c>
      <c r="B19" s="19"/>
      <c r="C19" s="19"/>
      <c r="D19" s="19"/>
      <c r="E19" s="19"/>
      <c r="F19" s="19"/>
      <c r="G19" s="19"/>
      <c r="H19" s="20"/>
      <c r="I19" s="9">
        <v>-6157946.5616504606</v>
      </c>
    </row>
    <row r="20" spans="1:9">
      <c r="A20" s="19" t="s">
        <v>55</v>
      </c>
      <c r="B20" s="19"/>
      <c r="C20" s="19"/>
      <c r="D20" s="19"/>
      <c r="E20" s="19"/>
      <c r="F20" s="19"/>
      <c r="G20" s="19"/>
      <c r="H20" s="20"/>
      <c r="I20" s="29">
        <f>SUM(I18:I19)</f>
        <v>18151992.481081098</v>
      </c>
    </row>
    <row r="21" spans="1:9">
      <c r="A21" s="19"/>
      <c r="B21" s="19"/>
      <c r="C21" s="19"/>
      <c r="D21" s="19"/>
      <c r="E21" s="19"/>
      <c r="F21" s="19"/>
      <c r="G21" s="19"/>
      <c r="H21" s="20"/>
      <c r="I21" s="21"/>
    </row>
    <row r="22" spans="1:9">
      <c r="A22" s="22" t="s">
        <v>60</v>
      </c>
      <c r="B22" s="19"/>
      <c r="C22" s="19"/>
      <c r="D22" s="19"/>
      <c r="E22" s="19"/>
      <c r="F22" s="19"/>
      <c r="G22" s="19"/>
      <c r="H22" s="19"/>
      <c r="I22" s="21"/>
    </row>
    <row r="23" spans="1:9">
      <c r="A23" s="19"/>
      <c r="B23" s="19" t="s">
        <v>61</v>
      </c>
      <c r="C23" s="19"/>
      <c r="D23" s="19"/>
      <c r="E23" s="19"/>
      <c r="F23" s="19"/>
      <c r="G23" s="19"/>
      <c r="H23" s="19"/>
      <c r="I23" s="38">
        <f>I20-I24</f>
        <v>16905456.349671103</v>
      </c>
    </row>
    <row r="24" spans="1:9">
      <c r="A24" s="19"/>
      <c r="B24" s="19" t="s">
        <v>62</v>
      </c>
      <c r="C24" s="19"/>
      <c r="D24" s="19"/>
      <c r="E24" s="19"/>
      <c r="F24" s="19"/>
      <c r="G24" s="19"/>
      <c r="H24" s="19"/>
      <c r="I24" s="29">
        <v>1246536.1314099953</v>
      </c>
    </row>
    <row r="27" spans="1:9">
      <c r="I27" s="36"/>
    </row>
    <row r="28" spans="1:9">
      <c r="I28" s="37"/>
    </row>
    <row r="30" spans="1:9">
      <c r="F30" t="s">
        <v>81</v>
      </c>
      <c r="H30" t="s">
        <v>82</v>
      </c>
    </row>
    <row r="31" spans="1:9">
      <c r="F31" t="s">
        <v>42</v>
      </c>
      <c r="H31" t="s">
        <v>43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2023-07-18T20:18:28Z</dcterms:modified>
</cp:coreProperties>
</file>