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ED59AE75-753E-4193-AEF6-FE8920A53157}" xr6:coauthVersionLast="47" xr6:coauthVersionMax="47" xr10:uidLastSave="{00000000-0000-0000-0000-000000000000}"/>
  <bookViews>
    <workbookView xWindow="-110" yWindow="-110" windowWidth="19420" windowHeight="10420" activeTab="1" xr2:uid="{46671495-C4D7-4C9B-8B1F-DAD92095846C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D34" i="2" s="1"/>
  <c r="D42" i="2" s="1"/>
  <c r="C33" i="2"/>
  <c r="D29" i="2"/>
  <c r="C29" i="2"/>
  <c r="C34" i="2" s="1"/>
  <c r="D21" i="2"/>
  <c r="C21" i="2"/>
  <c r="D14" i="2"/>
  <c r="D22" i="2" s="1"/>
  <c r="C14" i="2"/>
  <c r="D35" i="1"/>
  <c r="C35" i="1"/>
  <c r="D28" i="1"/>
  <c r="C28" i="1"/>
  <c r="D23" i="1"/>
  <c r="C23" i="1"/>
  <c r="D16" i="1"/>
  <c r="C16" i="1"/>
  <c r="D10" i="1"/>
  <c r="D37" i="1" s="1"/>
  <c r="D40" i="1" s="1"/>
  <c r="D43" i="1" s="1"/>
  <c r="D45" i="1" s="1"/>
  <c r="C10" i="1"/>
  <c r="C37" i="1" s="1"/>
  <c r="C40" i="1" s="1"/>
  <c r="C43" i="1" s="1"/>
  <c r="C45" i="1" s="1"/>
  <c r="C42" i="2" l="1"/>
  <c r="C22" i="2"/>
  <c r="C17" i="1"/>
  <c r="D17" i="1"/>
</calcChain>
</file>

<file path=xl/sharedStrings.xml><?xml version="1.0" encoding="utf-8"?>
<sst xmlns="http://schemas.openxmlformats.org/spreadsheetml/2006/main" count="78" uniqueCount="67">
  <si>
    <t>ADMINISTRADORA DE FONDOS DE PENSIONES CRECER. S.A</t>
  </si>
  <si>
    <t>ESTADO DE RESULTADOS DEL 1 DE ENERO AL 30 DE JUNIO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</si>
  <si>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</si>
  <si>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</si>
  <si>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</si>
  <si>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</si>
  <si>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                                                    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</si>
  <si>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</si>
  <si>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</si>
  <si>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</si>
  <si>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</si>
  <si>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</si>
  <si>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</si>
  <si>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</si>
  <si>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DEPRECIACIÓN, AMORTIZACIÓN Y DESVALORIZACIÓN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</si>
  <si>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</si>
  <si>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</si>
  <si>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</si>
  <si>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</si>
  <si>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</si>
  <si>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</si>
  <si>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</si>
  <si>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</si>
  <si>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</si>
  <si>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</si>
  <si>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</si>
  <si>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</si>
  <si>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</si>
  <si>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</si>
  <si>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</si>
  <si>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</si>
  <si>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GERMAN ENRIQUE BARRERA</t>
  </si>
  <si>
    <t>PRESIDENTA EJECUTIVA Y REPRESENTANTE LEGAL</t>
  </si>
  <si>
    <t>CONTADOR GENERAL</t>
  </si>
  <si>
    <t>BALANCE GENERAL AL 30 DE JUNIO DE 2023 Y 31 DE DICIEMBRE DE 2022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</si>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</sst>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0_-;\-* #,##0.000000_-;_-* &quot;-&quot;??_-;_-@_-"/>
    <numFmt numFmtId="167" formatCode="_(* #,##0.00_);_(* \(#,##0.00\);_(* &quot;-&quot;??_);_(@_)"/>
    <numFmt numFmtId="168" formatCode="_(* #,##0_);_(* \(#,##0\);_(* &quot;-&quot;??_);_(@_)"/>
  </numFmts>
  <fonts count="11" x14ac:knownFonts="1"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0" fontId="2" fillId="0" borderId="1" applyNumberFormat="0" applyFill="0" applyAlignment="0" applyProtection="0"/>
    <xf numFmtId="9" fontId="3" fillId="0" borderId="0" applyFont="0" applyFill="0" applyBorder="0" applyAlignment="0" applyProtection="0"/>
    <xf numFmtId="167" fontId="3" fillId="0" borderId="0" applyFont="0" applyFill="0" applyBorder="0" applyAlignment="0" applyProtection="0"/>
  </cellStyleXfs>
  <cellXfs count="75">
    <xf numFmtId="0" fontId="0" fillId="0" borderId="0" xfId="0"/>
    <xf numFmtId="0" fontId="4" fillId="2" borderId="0" xfId="0" applyFont="1" applyFill="1" applyAlignment="1">
      <alignment horizontal="center"/>
    </xf>
    <xf numFmtId="0" fontId="4" fillId="3" borderId="0" xfId="0" applyFont="1" applyFill="1"/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3" fillId="3" borderId="5" xfId="0" applyNumberFormat="1" applyFont="1" applyFill="1" applyBorder="1" applyAlignment="1">
      <alignment horizontal="left"/>
    </xf>
    <xf numFmtId="38" fontId="3" fillId="3" borderId="6" xfId="0" applyNumberFormat="1" applyFont="1" applyFill="1" applyBorder="1" applyAlignment="1">
      <alignment horizontal="right"/>
    </xf>
    <xf numFmtId="38" fontId="3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3" fillId="3" borderId="6" xfId="1" applyNumberFormat="1" applyFont="1" applyFill="1" applyBorder="1" applyAlignment="1">
      <alignment horizontal="right"/>
    </xf>
    <xf numFmtId="164" fontId="3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49" fontId="8" fillId="5" borderId="8" xfId="0" applyNumberFormat="1" applyFont="1" applyFill="1" applyBorder="1" applyAlignment="1">
      <alignment horizontal="left"/>
    </xf>
    <xf numFmtId="38" fontId="8" fillId="5" borderId="6" xfId="0" applyNumberFormat="1" applyFont="1" applyFill="1" applyBorder="1" applyAlignment="1">
      <alignment horizontal="right"/>
    </xf>
    <xf numFmtId="38" fontId="8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3" fontId="3" fillId="3" borderId="6" xfId="1" applyFont="1" applyFill="1" applyBorder="1" applyAlignment="1">
      <alignment horizontal="right"/>
    </xf>
    <xf numFmtId="165" fontId="3" fillId="3" borderId="7" xfId="0" applyNumberFormat="1" applyFont="1" applyFill="1" applyBorder="1" applyAlignment="1">
      <alignment horizontal="right"/>
    </xf>
    <xf numFmtId="49" fontId="3" fillId="3" borderId="0" xfId="0" applyNumberFormat="1" applyFont="1" applyFill="1" applyAlignment="1">
      <alignment horizontal="left"/>
    </xf>
    <xf numFmtId="38" fontId="3" fillId="3" borderId="0" xfId="0" applyNumberFormat="1" applyFont="1" applyFill="1" applyAlignment="1">
      <alignment horizontal="right"/>
    </xf>
    <xf numFmtId="49" fontId="5" fillId="3" borderId="0" xfId="0" applyNumberFormat="1" applyFont="1" applyFill="1"/>
    <xf numFmtId="49" fontId="8" fillId="6" borderId="9" xfId="0" applyNumberFormat="1" applyFont="1" applyFill="1" applyBorder="1" applyAlignment="1">
      <alignment horizontal="left"/>
    </xf>
    <xf numFmtId="166" fontId="8" fillId="6" borderId="10" xfId="1" applyNumberFormat="1" applyFont="1" applyFill="1" applyBorder="1" applyAlignment="1">
      <alignment horizontal="right"/>
    </xf>
    <xf numFmtId="166" fontId="8" fillId="6" borderId="11" xfId="1" applyNumberFormat="1" applyFont="1" applyFill="1" applyBorder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9" fillId="3" borderId="0" xfId="0" applyNumberFormat="1" applyFont="1" applyFill="1"/>
    <xf numFmtId="49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49" fontId="4" fillId="0" borderId="0" xfId="0" applyNumberFormat="1" applyFont="1"/>
    <xf numFmtId="38" fontId="4" fillId="0" borderId="0" xfId="0" applyNumberFormat="1" applyFont="1"/>
    <xf numFmtId="0" fontId="4" fillId="0" borderId="0" xfId="0" applyFont="1"/>
    <xf numFmtId="49" fontId="3" fillId="3" borderId="12" xfId="0" applyNumberFormat="1" applyFont="1" applyFill="1" applyBorder="1"/>
    <xf numFmtId="0" fontId="3" fillId="3" borderId="12" xfId="0" applyFont="1" applyFill="1" applyBorder="1" applyAlignment="1">
      <alignment horizontal="center"/>
    </xf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9" fillId="3" borderId="0" xfId="0" applyNumberFormat="1" applyFont="1" applyFill="1" applyAlignment="1">
      <alignment horizontal="center" vertical="top" wrapText="1"/>
    </xf>
    <xf numFmtId="0" fontId="9" fillId="3" borderId="0" xfId="0" applyFont="1" applyFill="1" applyAlignment="1">
      <alignment horizontal="center" vertical="top" wrapText="1"/>
    </xf>
    <xf numFmtId="164" fontId="4" fillId="3" borderId="0" xfId="1" applyNumberFormat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3" fillId="3" borderId="6" xfId="0" applyNumberFormat="1" applyFont="1" applyFill="1" applyBorder="1"/>
    <xf numFmtId="38" fontId="3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49" fontId="6" fillId="4" borderId="5" xfId="2" applyNumberFormat="1" applyFont="1" applyFill="1" applyBorder="1" applyAlignment="1">
      <alignment horizontal="left"/>
    </xf>
    <xf numFmtId="168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3" xfId="2" applyNumberFormat="1" applyFont="1" applyFill="1" applyBorder="1"/>
    <xf numFmtId="49" fontId="8" fillId="5" borderId="5" xfId="2" applyNumberFormat="1" applyFont="1" applyFill="1" applyBorder="1" applyAlignment="1">
      <alignment horizontal="left"/>
    </xf>
    <xf numFmtId="168" fontId="8" fillId="5" borderId="6" xfId="4" applyNumberFormat="1" applyFont="1" applyFill="1" applyBorder="1"/>
    <xf numFmtId="38" fontId="8" fillId="5" borderId="13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8" fontId="2" fillId="4" borderId="6" xfId="4" applyNumberFormat="1" applyFont="1" applyFill="1" applyBorder="1"/>
    <xf numFmtId="38" fontId="2" fillId="4" borderId="13" xfId="2" applyNumberFormat="1" applyFill="1" applyBorder="1"/>
    <xf numFmtId="49" fontId="1" fillId="5" borderId="5" xfId="2" applyNumberFormat="1" applyFont="1" applyFill="1" applyBorder="1" applyAlignment="1">
      <alignment horizontal="left"/>
    </xf>
    <xf numFmtId="168" fontId="1" fillId="5" borderId="6" xfId="4" applyNumberFormat="1" applyFont="1" applyFill="1" applyBorder="1"/>
    <xf numFmtId="38" fontId="1" fillId="5" borderId="13" xfId="2" applyNumberFormat="1" applyFont="1" applyFill="1" applyBorder="1"/>
    <xf numFmtId="37" fontId="3" fillId="3" borderId="14" xfId="0" applyNumberFormat="1" applyFont="1" applyFill="1" applyBorder="1"/>
    <xf numFmtId="37" fontId="3" fillId="3" borderId="15" xfId="0" applyNumberFormat="1" applyFont="1" applyFill="1" applyBorder="1"/>
    <xf numFmtId="38" fontId="3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  <xf numFmtId="38" fontId="3" fillId="3" borderId="17" xfId="0" applyNumberFormat="1" applyFont="1" applyFill="1" applyBorder="1"/>
  </cellXfs>
  <cellStyles count="5">
    <cellStyle name="Millares" xfId="1" builtinId="3"/>
    <cellStyle name="Millares 2" xfId="4" xr:uid="{D8D8C40A-FE4E-4481-9A9C-9F40BF321618}"/>
    <cellStyle name="Normal" xfId="0" builtinId="0"/>
    <cellStyle name="Porcentaje 2" xfId="3" xr:uid="{A808AD60-7033-4181-A98E-A3A38878DDBB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2508250</xdr:colOff>
      <xdr:row>0</xdr:row>
      <xdr:rowOff>47624</xdr:rowOff>
    </xdr:from>
    <xdr:to>
      <xdr:col>1</xdr:col>
      <xdr:colOff>3975100</xdr:colOff>
      <xdr:row>0</xdr:row>
      <xdr:rowOff>590549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C5143391-0EC6-4305-AD2D-A499704C343E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921" r="3704"/>
        <a:stretch/>
      </xdr:blipFill>
      <xdr:spPr bwMode="auto">
        <a:xfrm>
          <a:off x="2628900" y="47624"/>
          <a:ext cx="14668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2425700</xdr:colOff>
      <xdr:row>0</xdr:row>
      <xdr:rowOff>63500</xdr:rowOff>
    </xdr:from>
    <xdr:to>
      <xdr:col>1</xdr:col>
      <xdr:colOff>3902075</xdr:colOff>
      <xdr:row>0</xdr:row>
      <xdr:rowOff>641693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D02E56EB-F02F-420D-B179-18E98566AF4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0" r="3505"/>
        <a:stretch/>
      </xdr:blipFill>
      <xdr:spPr>
        <a:xfrm>
          <a:off x="2546350" y="63500"/>
          <a:ext cx="1476375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BF64-54D8-4733-8D5E-16E8D6FEBD1D}">
  <sheetPr>
    <pageSetUpPr fitToPage="1"/>
  </sheetPr>
  <dimension ref="A1:D67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73.08984375" style="34" bestFit="1" customWidth="1"/>
    <col min="3" max="4" width="15.1796875" style="35" customWidth="1"/>
    <col min="5" max="7" width="11.453125" style="2" customWidth="1"/>
    <col min="8" max="16379" width="11.453125" style="2"/>
    <col min="16380" max="16384" width="12.36328125" style="2" customWidth="1"/>
  </cols>
  <sheetData>
    <row r="1" spans="1:4" ht="52.5" customHeight="1" x14ac:dyDescent="0.2">
      <c r="A1" s="1"/>
      <c r="B1" s="1"/>
      <c r="C1" s="1"/>
      <c r="D1" s="1"/>
    </row>
    <row r="2" spans="1:4" ht="13" x14ac:dyDescent="0.3">
      <c r="A2" s="3" t="s">
        <v>0</v>
      </c>
      <c r="B2" s="3"/>
      <c r="C2" s="3"/>
      <c r="D2" s="3"/>
    </row>
    <row r="3" spans="1:4" ht="12.75" customHeight="1" x14ac:dyDescent="0.3">
      <c r="A3" s="3" t="s">
        <v>1</v>
      </c>
      <c r="B3" s="3"/>
      <c r="C3" s="3"/>
      <c r="D3" s="3"/>
    </row>
    <row r="4" spans="1:4" ht="15" customHeight="1" x14ac:dyDescent="0.2">
      <c r="A4" s="4" t="s">
        <v>2</v>
      </c>
      <c r="B4" s="4"/>
      <c r="C4" s="4"/>
      <c r="D4" s="4"/>
    </row>
    <row r="5" spans="1:4" ht="13" thickBot="1" x14ac:dyDescent="0.3">
      <c r="A5" s="5"/>
      <c r="B5" s="6"/>
      <c r="C5" s="6"/>
      <c r="D5" s="6"/>
    </row>
    <row r="6" spans="1:4" ht="13" x14ac:dyDescent="0.3">
      <c r="A6" s="5"/>
      <c r="B6" s="7" t="s">
        <v>3</v>
      </c>
      <c r="C6" s="8">
        <v>2023</v>
      </c>
      <c r="D6" s="9">
        <v>2022</v>
      </c>
    </row>
    <row r="7" spans="1:4" ht="8.25" customHeight="1" x14ac:dyDescent="0.25">
      <c r="A7" s="5"/>
      <c r="B7" s="10"/>
      <c r="C7" s="11"/>
      <c r="D7" s="12"/>
    </row>
    <row r="8" spans="1:4" ht="13" x14ac:dyDescent="0.3">
      <c r="A8" s="5"/>
      <c r="B8" s="13" t="s">
        <v>4</v>
      </c>
      <c r="C8" s="14"/>
      <c r="D8" s="15"/>
    </row>
    <row r="9" spans="1:4" ht="12.5" x14ac:dyDescent="0.25">
      <c r="A9" s="5"/>
      <c r="B9" s="10" t="s">
        <v>5</v>
      </c>
      <c r="C9" s="16">
        <v>23916194</v>
      </c>
      <c r="D9" s="17">
        <v>35831555</v>
      </c>
    </row>
    <row r="10" spans="1:4" ht="13" x14ac:dyDescent="0.3">
      <c r="A10" s="5"/>
      <c r="B10" s="13" t="s">
        <v>6</v>
      </c>
      <c r="C10" s="18">
        <f>SUM(C9)</f>
        <v>23916194</v>
      </c>
      <c r="D10" s="19">
        <f>SUM(D9)</f>
        <v>35831555</v>
      </c>
    </row>
    <row r="11" spans="1:4" ht="8.25" customHeight="1" x14ac:dyDescent="0.25">
      <c r="A11" s="5"/>
      <c r="B11" s="10"/>
      <c r="C11" s="16"/>
      <c r="D11" s="17"/>
    </row>
    <row r="12" spans="1:4" ht="13" x14ac:dyDescent="0.3">
      <c r="A12" s="5"/>
      <c r="B12" s="13" t="s">
        <v>7</v>
      </c>
      <c r="C12" s="18"/>
      <c r="D12" s="19"/>
    </row>
    <row r="13" spans="1:4" ht="12.5" x14ac:dyDescent="0.25">
      <c r="A13" s="5"/>
      <c r="B13" s="10" t="s">
        <v>8</v>
      </c>
      <c r="C13" s="16">
        <v>3716406</v>
      </c>
      <c r="D13" s="17">
        <v>19614678</v>
      </c>
    </row>
    <row r="14" spans="1:4" ht="12.5" x14ac:dyDescent="0.25">
      <c r="A14" s="5"/>
      <c r="B14" s="10" t="s">
        <v>9</v>
      </c>
      <c r="C14" s="16">
        <v>770314</v>
      </c>
      <c r="D14" s="17">
        <v>622583</v>
      </c>
    </row>
    <row r="15" spans="1:4" ht="12.5" x14ac:dyDescent="0.25">
      <c r="A15" s="5"/>
      <c r="B15" s="10" t="s">
        <v>10</v>
      </c>
      <c r="C15" s="16">
        <v>1154162</v>
      </c>
      <c r="D15" s="17">
        <v>933969</v>
      </c>
    </row>
    <row r="16" spans="1:4" ht="13" x14ac:dyDescent="0.3">
      <c r="A16" s="5"/>
      <c r="B16" s="13" t="s">
        <v>6</v>
      </c>
      <c r="C16" s="18">
        <f>SUM(C13:C15)</f>
        <v>5640882</v>
      </c>
      <c r="D16" s="19">
        <f>SUM(D13:D15)</f>
        <v>21171230</v>
      </c>
    </row>
    <row r="17" spans="1:4" ht="13" x14ac:dyDescent="0.3">
      <c r="A17" s="5"/>
      <c r="B17" s="20" t="s">
        <v>11</v>
      </c>
      <c r="C17" s="21">
        <f>C10-C16</f>
        <v>18275312</v>
      </c>
      <c r="D17" s="22">
        <f>D10-D16</f>
        <v>14660325</v>
      </c>
    </row>
    <row r="18" spans="1:4" ht="8.25" customHeight="1" x14ac:dyDescent="0.25">
      <c r="A18" s="5"/>
      <c r="B18" s="10"/>
      <c r="C18" s="16"/>
      <c r="D18" s="17"/>
    </row>
    <row r="19" spans="1:4" ht="13" x14ac:dyDescent="0.3">
      <c r="A19" s="5"/>
      <c r="B19" s="13" t="s">
        <v>12</v>
      </c>
      <c r="C19" s="18"/>
      <c r="D19" s="19"/>
    </row>
    <row r="20" spans="1:4" ht="12.5" x14ac:dyDescent="0.25">
      <c r="A20" s="5"/>
      <c r="B20" s="10" t="s">
        <v>13</v>
      </c>
      <c r="C20" s="16">
        <v>7374157</v>
      </c>
      <c r="D20" s="17">
        <v>6605973</v>
      </c>
    </row>
    <row r="21" spans="1:4" ht="12.5" x14ac:dyDescent="0.25">
      <c r="A21" s="5"/>
      <c r="B21" s="10" t="s">
        <v>14</v>
      </c>
      <c r="C21" s="16">
        <v>809642</v>
      </c>
      <c r="D21" s="17">
        <v>819581</v>
      </c>
    </row>
    <row r="22" spans="1:4" ht="12.5" x14ac:dyDescent="0.25">
      <c r="A22" s="5"/>
      <c r="B22" s="10" t="s">
        <v>15</v>
      </c>
      <c r="C22" s="16">
        <v>4517</v>
      </c>
      <c r="D22" s="17">
        <v>1838</v>
      </c>
    </row>
    <row r="23" spans="1:4" ht="13" x14ac:dyDescent="0.3">
      <c r="A23" s="5"/>
      <c r="B23" s="13" t="s">
        <v>6</v>
      </c>
      <c r="C23" s="18">
        <f>SUM(C20:C22)</f>
        <v>8188316</v>
      </c>
      <c r="D23" s="19">
        <f>SUM(D20:D22)</f>
        <v>7427392</v>
      </c>
    </row>
    <row r="24" spans="1:4" ht="8.25" customHeight="1" x14ac:dyDescent="0.25">
      <c r="A24" s="5"/>
      <c r="B24" s="10"/>
      <c r="C24" s="16"/>
      <c r="D24" s="17"/>
    </row>
    <row r="25" spans="1:4" ht="13" x14ac:dyDescent="0.3">
      <c r="A25" s="5"/>
      <c r="B25" s="13" t="s">
        <v>16</v>
      </c>
      <c r="C25" s="18"/>
      <c r="D25" s="19"/>
    </row>
    <row r="26" spans="1:4" ht="12.5" x14ac:dyDescent="0.25">
      <c r="A26" s="5"/>
      <c r="B26" s="10" t="s">
        <v>17</v>
      </c>
      <c r="C26" s="16">
        <v>440</v>
      </c>
      <c r="D26" s="17">
        <v>440</v>
      </c>
    </row>
    <row r="27" spans="1:4" ht="12.5" x14ac:dyDescent="0.25">
      <c r="A27" s="5"/>
      <c r="B27" s="10" t="s">
        <v>18</v>
      </c>
      <c r="C27" s="16">
        <v>-597261</v>
      </c>
      <c r="D27" s="17">
        <v>-418888</v>
      </c>
    </row>
    <row r="28" spans="1:4" ht="13" x14ac:dyDescent="0.3">
      <c r="A28" s="5"/>
      <c r="B28" s="13" t="s">
        <v>6</v>
      </c>
      <c r="C28" s="18">
        <f>SUM(C26:C27)</f>
        <v>-596821</v>
      </c>
      <c r="D28" s="19">
        <f>SUM(D26:D27)</f>
        <v>-418448</v>
      </c>
    </row>
    <row r="29" spans="1:4" ht="8.25" customHeight="1" x14ac:dyDescent="0.25">
      <c r="A29" s="5"/>
      <c r="B29" s="10"/>
      <c r="C29" s="16"/>
      <c r="D29" s="17"/>
    </row>
    <row r="30" spans="1:4" ht="13" x14ac:dyDescent="0.3">
      <c r="A30" s="5"/>
      <c r="B30" s="13" t="s">
        <v>19</v>
      </c>
      <c r="C30" s="18"/>
      <c r="D30" s="19"/>
    </row>
    <row r="31" spans="1:4" ht="12.5" x14ac:dyDescent="0.25">
      <c r="A31" s="5"/>
      <c r="B31" s="10" t="s">
        <v>20</v>
      </c>
      <c r="C31" s="16">
        <v>21698</v>
      </c>
      <c r="D31" s="17">
        <v>13902</v>
      </c>
    </row>
    <row r="32" spans="1:4" ht="12.5" x14ac:dyDescent="0.25">
      <c r="A32" s="5"/>
      <c r="B32" s="10" t="s">
        <v>21</v>
      </c>
      <c r="C32" s="16">
        <v>-1825726</v>
      </c>
      <c r="D32" s="17">
        <v>-3871</v>
      </c>
    </row>
    <row r="33" spans="1:4" ht="12.5" x14ac:dyDescent="0.25">
      <c r="A33" s="5"/>
      <c r="B33" s="10" t="s">
        <v>22</v>
      </c>
      <c r="C33" s="16">
        <v>34949</v>
      </c>
      <c r="D33" s="17">
        <v>46405</v>
      </c>
    </row>
    <row r="34" spans="1:4" ht="12.5" x14ac:dyDescent="0.25">
      <c r="A34" s="5"/>
      <c r="B34" s="10" t="s">
        <v>23</v>
      </c>
      <c r="C34" s="16">
        <v>-98799</v>
      </c>
      <c r="D34" s="17">
        <v>-66392</v>
      </c>
    </row>
    <row r="35" spans="1:4" ht="13" x14ac:dyDescent="0.3">
      <c r="A35" s="5"/>
      <c r="B35" s="13" t="s">
        <v>6</v>
      </c>
      <c r="C35" s="18">
        <f>SUM(C31:C34)</f>
        <v>-1867878</v>
      </c>
      <c r="D35" s="19">
        <f>SUM(D31:D34)</f>
        <v>-9956</v>
      </c>
    </row>
    <row r="36" spans="1:4" ht="8.25" customHeight="1" x14ac:dyDescent="0.25">
      <c r="A36" s="5"/>
      <c r="B36" s="10"/>
      <c r="C36" s="11"/>
      <c r="D36" s="12"/>
    </row>
    <row r="37" spans="1:4" ht="13" x14ac:dyDescent="0.3">
      <c r="A37" s="5"/>
      <c r="B37" s="23" t="s">
        <v>24</v>
      </c>
      <c r="C37" s="24">
        <f>C10-C16-C23-C28-C35</f>
        <v>12551695</v>
      </c>
      <c r="D37" s="25">
        <f>D10-D16-D23-D28-D35</f>
        <v>7661337</v>
      </c>
    </row>
    <row r="38" spans="1:4" ht="8.25" customHeight="1" x14ac:dyDescent="0.25">
      <c r="A38" s="5"/>
      <c r="B38" s="10"/>
      <c r="C38" s="11"/>
      <c r="D38" s="12"/>
    </row>
    <row r="39" spans="1:4" ht="12.5" x14ac:dyDescent="0.25">
      <c r="A39" s="5"/>
      <c r="B39" s="10" t="s">
        <v>25</v>
      </c>
      <c r="C39" s="16">
        <v>3267609</v>
      </c>
      <c r="D39" s="17">
        <v>1976093</v>
      </c>
    </row>
    <row r="40" spans="1:4" ht="12.5" x14ac:dyDescent="0.25">
      <c r="A40" s="5"/>
      <c r="B40" s="10" t="s">
        <v>26</v>
      </c>
      <c r="C40" s="16">
        <f>C37-C39</f>
        <v>9284086</v>
      </c>
      <c r="D40" s="17">
        <f>D37-D39</f>
        <v>5685244</v>
      </c>
    </row>
    <row r="41" spans="1:4" ht="8.25" customHeight="1" x14ac:dyDescent="0.25">
      <c r="A41" s="5"/>
      <c r="B41" s="10"/>
      <c r="C41" s="16"/>
      <c r="D41" s="17"/>
    </row>
    <row r="42" spans="1:4" ht="12.5" x14ac:dyDescent="0.25">
      <c r="A42" s="5"/>
      <c r="B42" s="10" t="s">
        <v>27</v>
      </c>
      <c r="C42" s="26">
        <v>0</v>
      </c>
      <c r="D42" s="27">
        <v>-2867</v>
      </c>
    </row>
    <row r="43" spans="1:4" ht="13" x14ac:dyDescent="0.3">
      <c r="A43" s="5"/>
      <c r="B43" s="20" t="s">
        <v>28</v>
      </c>
      <c r="C43" s="21">
        <f>C40-C42</f>
        <v>9284086</v>
      </c>
      <c r="D43" s="22">
        <f>D40-D42</f>
        <v>5688111</v>
      </c>
    </row>
    <row r="44" spans="1:4" ht="12.5" x14ac:dyDescent="0.25">
      <c r="A44" s="5"/>
      <c r="B44" s="28"/>
      <c r="C44" s="29"/>
      <c r="D44" s="29"/>
    </row>
    <row r="45" spans="1:4" ht="13.5" thickBot="1" x14ac:dyDescent="0.35">
      <c r="A45" s="30"/>
      <c r="B45" s="31" t="s">
        <v>29</v>
      </c>
      <c r="C45" s="32">
        <f>C43/1000000</f>
        <v>9.2840860000000003</v>
      </c>
      <c r="D45" s="33">
        <f>D43/1000000</f>
        <v>5.6881110000000001</v>
      </c>
    </row>
    <row r="46" spans="1:4" ht="12.5" x14ac:dyDescent="0.25">
      <c r="A46" s="5"/>
      <c r="B46" s="28"/>
      <c r="C46" s="29"/>
      <c r="D46" s="29"/>
    </row>
    <row r="47" spans="1:4" ht="10" x14ac:dyDescent="0.2"/>
    <row r="48" spans="1:4" ht="11.5" x14ac:dyDescent="0.25">
      <c r="A48" s="36"/>
      <c r="B48" s="37"/>
      <c r="C48" s="38"/>
      <c r="D48" s="38"/>
    </row>
    <row r="49" spans="1:4" s="41" customFormat="1" ht="2.15" customHeight="1" x14ac:dyDescent="0.2">
      <c r="A49" s="39"/>
      <c r="B49" s="39"/>
      <c r="C49" s="40"/>
      <c r="D49" s="40"/>
    </row>
    <row r="50" spans="1:4" ht="10" x14ac:dyDescent="0.2"/>
    <row r="51" spans="1:4" ht="10" x14ac:dyDescent="0.2"/>
    <row r="52" spans="1:4" ht="10" x14ac:dyDescent="0.2"/>
    <row r="53" spans="1:4" ht="12.5" x14ac:dyDescent="0.25">
      <c r="A53" s="5"/>
      <c r="B53" s="42"/>
      <c r="C53" s="43"/>
      <c r="D53" s="43"/>
    </row>
    <row r="54" spans="1:4" ht="11.5" x14ac:dyDescent="0.25">
      <c r="A54" s="36"/>
      <c r="B54" s="44" t="s">
        <v>30</v>
      </c>
      <c r="C54" s="45" t="s">
        <v>31</v>
      </c>
      <c r="D54" s="45"/>
    </row>
    <row r="55" spans="1:4" ht="11.5" x14ac:dyDescent="0.25">
      <c r="A55" s="36"/>
      <c r="B55" s="46" t="s">
        <v>32</v>
      </c>
      <c r="C55" s="47" t="s">
        <v>33</v>
      </c>
      <c r="D55" s="47"/>
    </row>
    <row r="56" spans="1:4" ht="10" x14ac:dyDescent="0.2"/>
    <row r="66" ht="10" x14ac:dyDescent="0.2"/>
    <row r="67" ht="10" x14ac:dyDescent="0.2"/>
  </sheetData>
  <sheetProtection algorithmName="SHA-512" hashValue="xzjRvmOvCEHyjdz6AGgjoUpY9tJS+EKjTTvWnJJBV9xLr6MSirPBv+KaQ7ZSztHX9j+w/8AGkq1tUjEMs9KUhg==" saltValue="e+8Vzpt54duIMhd05XG3OQ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48:D48"/>
  </mergeCells>
  <printOptions horizontalCentered="1"/>
  <pageMargins left="0.44" right="0.49" top="0.55000000000000004" bottom="0.42" header="0" footer="0"/>
  <pageSetup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B92F7-DE65-482F-86EF-09C1D00A0031}">
  <sheetPr>
    <pageSetUpPr fitToPage="1"/>
  </sheetPr>
  <dimension ref="A1:G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4" customWidth="1"/>
    <col min="2" max="2" width="69.6328125" style="34" bestFit="1" customWidth="1"/>
    <col min="3" max="3" width="11.1796875" style="35" bestFit="1" customWidth="1"/>
    <col min="4" max="4" width="9.90625" style="35" customWidth="1"/>
    <col min="5" max="5" width="11.453125" style="2" customWidth="1"/>
    <col min="6" max="7" width="11.453125" style="48" customWidth="1"/>
    <col min="8" max="16383" width="11.453125" style="2"/>
    <col min="16384" max="16384" width="22" style="2" customWidth="1"/>
  </cols>
  <sheetData>
    <row r="1" spans="1:5" ht="52.5" customHeight="1" x14ac:dyDescent="0.2">
      <c r="A1" s="1"/>
      <c r="B1" s="1"/>
      <c r="C1" s="1"/>
      <c r="D1" s="1"/>
    </row>
    <row r="2" spans="1:5" ht="13" x14ac:dyDescent="0.3">
      <c r="A2" s="3" t="s">
        <v>0</v>
      </c>
      <c r="B2" s="3"/>
      <c r="C2" s="3"/>
      <c r="D2" s="3"/>
    </row>
    <row r="3" spans="1:5" ht="12.75" customHeight="1" x14ac:dyDescent="0.3">
      <c r="A3" s="3" t="s">
        <v>34</v>
      </c>
      <c r="B3" s="3"/>
      <c r="C3" s="3"/>
      <c r="D3" s="3"/>
    </row>
    <row r="4" spans="1:5" ht="15" customHeight="1" x14ac:dyDescent="0.2">
      <c r="A4" s="4" t="s">
        <v>2</v>
      </c>
      <c r="B4" s="4"/>
      <c r="C4" s="4"/>
      <c r="D4" s="4"/>
    </row>
    <row r="5" spans="1:5" ht="13" thickBot="1" x14ac:dyDescent="0.3">
      <c r="A5" s="5"/>
      <c r="B5" s="6"/>
      <c r="C5" s="6"/>
      <c r="D5" s="6"/>
    </row>
    <row r="6" spans="1:5" ht="14.5" x14ac:dyDescent="0.35">
      <c r="A6" s="5"/>
      <c r="B6" s="49" t="s">
        <v>3</v>
      </c>
      <c r="C6" s="50">
        <v>2023</v>
      </c>
      <c r="D6" s="51">
        <v>2022</v>
      </c>
    </row>
    <row r="7" spans="1:5" ht="8.25" customHeight="1" x14ac:dyDescent="0.25">
      <c r="A7" s="5"/>
      <c r="B7" s="10"/>
      <c r="C7" s="52"/>
      <c r="D7" s="53"/>
    </row>
    <row r="8" spans="1:5" ht="13" x14ac:dyDescent="0.3">
      <c r="A8" s="5"/>
      <c r="B8" s="13" t="s">
        <v>35</v>
      </c>
      <c r="C8" s="54"/>
      <c r="D8" s="55"/>
    </row>
    <row r="9" spans="1:5" ht="13" x14ac:dyDescent="0.3">
      <c r="A9" s="5"/>
      <c r="B9" s="10" t="s">
        <v>36</v>
      </c>
      <c r="C9" s="54"/>
      <c r="D9" s="55"/>
    </row>
    <row r="10" spans="1:5" ht="12.5" x14ac:dyDescent="0.25">
      <c r="A10" s="5"/>
      <c r="B10" s="10" t="s">
        <v>37</v>
      </c>
      <c r="C10" s="52">
        <v>1216857</v>
      </c>
      <c r="D10" s="53">
        <v>3634099</v>
      </c>
      <c r="E10" s="48"/>
    </row>
    <row r="11" spans="1:5" ht="12.5" x14ac:dyDescent="0.25">
      <c r="A11" s="5"/>
      <c r="B11" s="10" t="s">
        <v>38</v>
      </c>
      <c r="C11" s="52">
        <v>4463462</v>
      </c>
      <c r="D11" s="53">
        <v>8425697</v>
      </c>
      <c r="E11" s="48"/>
    </row>
    <row r="12" spans="1:5" ht="12.5" x14ac:dyDescent="0.25">
      <c r="A12" s="5"/>
      <c r="B12" s="10" t="s">
        <v>39</v>
      </c>
      <c r="C12" s="52">
        <v>16491863</v>
      </c>
      <c r="D12" s="53">
        <v>16649519</v>
      </c>
      <c r="E12" s="48"/>
    </row>
    <row r="13" spans="1:5" ht="12.5" x14ac:dyDescent="0.25">
      <c r="A13" s="5"/>
      <c r="B13" s="10" t="s">
        <v>40</v>
      </c>
      <c r="C13" s="52">
        <v>253511</v>
      </c>
      <c r="D13" s="53">
        <v>22108</v>
      </c>
      <c r="E13" s="48"/>
    </row>
    <row r="14" spans="1:5" ht="13" x14ac:dyDescent="0.3">
      <c r="A14" s="5"/>
      <c r="B14" s="56" t="s">
        <v>41</v>
      </c>
      <c r="C14" s="57">
        <f>SUM(C10:C13)</f>
        <v>22425693</v>
      </c>
      <c r="D14" s="58">
        <f>SUM(D10:D13)</f>
        <v>28731423</v>
      </c>
      <c r="E14" s="48"/>
    </row>
    <row r="15" spans="1:5" ht="8.25" customHeight="1" x14ac:dyDescent="0.25">
      <c r="A15" s="5"/>
      <c r="B15" s="10"/>
      <c r="C15" s="52"/>
      <c r="D15" s="53"/>
      <c r="E15" s="48"/>
    </row>
    <row r="16" spans="1:5" ht="13" x14ac:dyDescent="0.3">
      <c r="A16" s="5"/>
      <c r="B16" s="13" t="s">
        <v>42</v>
      </c>
      <c r="C16" s="54"/>
      <c r="D16" s="55"/>
      <c r="E16" s="48"/>
    </row>
    <row r="17" spans="1:5" ht="12.5" x14ac:dyDescent="0.25">
      <c r="A17" s="5"/>
      <c r="B17" s="10" t="s">
        <v>43</v>
      </c>
      <c r="C17" s="52">
        <v>2610</v>
      </c>
      <c r="D17" s="53">
        <v>4691</v>
      </c>
      <c r="E17" s="48"/>
    </row>
    <row r="18" spans="1:5" ht="12.5" x14ac:dyDescent="0.25">
      <c r="A18" s="5"/>
      <c r="B18" s="10" t="s">
        <v>44</v>
      </c>
      <c r="C18" s="52">
        <v>877715</v>
      </c>
      <c r="D18" s="53">
        <v>531775</v>
      </c>
      <c r="E18" s="48"/>
    </row>
    <row r="19" spans="1:5" ht="12.5" x14ac:dyDescent="0.25">
      <c r="A19" s="5"/>
      <c r="B19" s="10" t="s">
        <v>45</v>
      </c>
      <c r="C19" s="52">
        <v>3688638</v>
      </c>
      <c r="D19" s="53">
        <v>3373524</v>
      </c>
      <c r="E19" s="48"/>
    </row>
    <row r="20" spans="1:5" ht="12.5" x14ac:dyDescent="0.25">
      <c r="A20" s="5"/>
      <c r="B20" s="10" t="s">
        <v>46</v>
      </c>
      <c r="C20" s="52">
        <v>633737</v>
      </c>
      <c r="D20" s="53">
        <v>938275</v>
      </c>
      <c r="E20" s="48"/>
    </row>
    <row r="21" spans="1:5" ht="13" x14ac:dyDescent="0.3">
      <c r="A21" s="5"/>
      <c r="B21" s="56" t="s">
        <v>47</v>
      </c>
      <c r="C21" s="57">
        <f>SUM(C17:C20)</f>
        <v>5202700</v>
      </c>
      <c r="D21" s="59">
        <f>SUM(D17:D20)</f>
        <v>4848265</v>
      </c>
      <c r="E21" s="48"/>
    </row>
    <row r="22" spans="1:5" ht="13" x14ac:dyDescent="0.3">
      <c r="A22" s="5"/>
      <c r="B22" s="60" t="s">
        <v>48</v>
      </c>
      <c r="C22" s="61">
        <f>C14+C21</f>
        <v>27628393</v>
      </c>
      <c r="D22" s="62">
        <f>D14+D21</f>
        <v>33579688</v>
      </c>
      <c r="E22" s="48"/>
    </row>
    <row r="23" spans="1:5" ht="8.25" customHeight="1" x14ac:dyDescent="0.25">
      <c r="A23" s="5"/>
      <c r="B23" s="10"/>
      <c r="C23" s="52"/>
      <c r="D23" s="53"/>
      <c r="E23" s="48"/>
    </row>
    <row r="24" spans="1:5" ht="13" x14ac:dyDescent="0.3">
      <c r="A24" s="5"/>
      <c r="B24" s="13" t="s">
        <v>49</v>
      </c>
      <c r="C24" s="54"/>
      <c r="D24" s="55"/>
      <c r="E24" s="48"/>
    </row>
    <row r="25" spans="1:5" ht="8.25" customHeight="1" x14ac:dyDescent="0.25">
      <c r="A25" s="5"/>
      <c r="B25" s="10"/>
      <c r="C25" s="52"/>
      <c r="D25" s="53"/>
      <c r="E25" s="48"/>
    </row>
    <row r="26" spans="1:5" ht="13" x14ac:dyDescent="0.3">
      <c r="A26" s="5"/>
      <c r="B26" s="10" t="s">
        <v>50</v>
      </c>
      <c r="C26" s="54"/>
      <c r="D26" s="55"/>
      <c r="E26" s="48"/>
    </row>
    <row r="27" spans="1:5" ht="12.5" x14ac:dyDescent="0.25">
      <c r="A27" s="5"/>
      <c r="B27" s="10" t="s">
        <v>51</v>
      </c>
      <c r="C27" s="52">
        <v>1721884</v>
      </c>
      <c r="D27" s="53">
        <v>6107197</v>
      </c>
      <c r="E27" s="48"/>
    </row>
    <row r="28" spans="1:5" ht="12.5" x14ac:dyDescent="0.25">
      <c r="A28" s="5"/>
      <c r="B28" s="10" t="s">
        <v>52</v>
      </c>
      <c r="C28" s="52">
        <v>3605801</v>
      </c>
      <c r="D28" s="53">
        <v>4075695</v>
      </c>
      <c r="E28" s="48"/>
    </row>
    <row r="29" spans="1:5" ht="14.5" x14ac:dyDescent="0.35">
      <c r="A29" s="5"/>
      <c r="B29" s="63" t="s">
        <v>53</v>
      </c>
      <c r="C29" s="64">
        <f>SUM(C27:C28)</f>
        <v>5327685</v>
      </c>
      <c r="D29" s="65">
        <f>SUM(D27:D28)</f>
        <v>10182892</v>
      </c>
      <c r="E29" s="48"/>
    </row>
    <row r="30" spans="1:5" ht="8.25" customHeight="1" x14ac:dyDescent="0.25">
      <c r="A30" s="5"/>
      <c r="B30" s="10"/>
      <c r="C30" s="52"/>
      <c r="D30" s="53"/>
      <c r="E30" s="48"/>
    </row>
    <row r="31" spans="1:5" ht="13" x14ac:dyDescent="0.3">
      <c r="A31" s="5"/>
      <c r="B31" s="10" t="s">
        <v>54</v>
      </c>
      <c r="C31" s="54"/>
      <c r="D31" s="55"/>
      <c r="E31" s="48"/>
    </row>
    <row r="32" spans="1:5" ht="12.5" x14ac:dyDescent="0.25">
      <c r="A32" s="5"/>
      <c r="B32" s="10" t="s">
        <v>55</v>
      </c>
      <c r="C32" s="52">
        <v>1012937</v>
      </c>
      <c r="D32" s="53">
        <v>1039755</v>
      </c>
      <c r="E32" s="48"/>
    </row>
    <row r="33" spans="1:5" ht="14.5" x14ac:dyDescent="0.35">
      <c r="A33" s="5"/>
      <c r="B33" s="63" t="s">
        <v>56</v>
      </c>
      <c r="C33" s="64">
        <f>SUM(C32)</f>
        <v>1012937</v>
      </c>
      <c r="D33" s="65">
        <f>SUM(D32)</f>
        <v>1039755</v>
      </c>
      <c r="E33" s="48"/>
    </row>
    <row r="34" spans="1:5" ht="14.5" x14ac:dyDescent="0.35">
      <c r="A34" s="5"/>
      <c r="B34" s="66" t="s">
        <v>57</v>
      </c>
      <c r="C34" s="67">
        <f>C29+C33</f>
        <v>6340622</v>
      </c>
      <c r="D34" s="68">
        <f>D29+D33</f>
        <v>11222647</v>
      </c>
      <c r="E34" s="48"/>
    </row>
    <row r="35" spans="1:5" ht="8.25" customHeight="1" x14ac:dyDescent="0.25">
      <c r="A35" s="5"/>
      <c r="B35" s="10"/>
      <c r="C35" s="52"/>
      <c r="D35" s="53"/>
      <c r="E35" s="48"/>
    </row>
    <row r="36" spans="1:5" ht="13" x14ac:dyDescent="0.3">
      <c r="A36" s="5"/>
      <c r="B36" s="13" t="s">
        <v>58</v>
      </c>
      <c r="C36" s="54"/>
      <c r="D36" s="55"/>
      <c r="E36" s="48"/>
    </row>
    <row r="37" spans="1:5" ht="12.5" x14ac:dyDescent="0.25">
      <c r="A37" s="5"/>
      <c r="B37" s="10" t="s">
        <v>59</v>
      </c>
      <c r="C37" s="52">
        <v>10000000</v>
      </c>
      <c r="D37" s="53">
        <v>10000000</v>
      </c>
      <c r="E37" s="48"/>
    </row>
    <row r="38" spans="1:5" ht="12.5" x14ac:dyDescent="0.25">
      <c r="A38" s="5"/>
      <c r="B38" s="10" t="s">
        <v>60</v>
      </c>
      <c r="C38" s="52">
        <v>2000000</v>
      </c>
      <c r="D38" s="53">
        <v>2000000</v>
      </c>
      <c r="E38" s="48"/>
    </row>
    <row r="39" spans="1:5" ht="12.5" x14ac:dyDescent="0.25">
      <c r="A39" s="5"/>
      <c r="B39" s="10" t="s">
        <v>61</v>
      </c>
      <c r="C39" s="69">
        <v>3685</v>
      </c>
      <c r="D39" s="70">
        <v>560</v>
      </c>
      <c r="E39" s="48"/>
    </row>
    <row r="40" spans="1:5" ht="12.5" x14ac:dyDescent="0.25">
      <c r="A40" s="5"/>
      <c r="B40" s="10" t="s">
        <v>62</v>
      </c>
      <c r="C40" s="52">
        <v>9284086</v>
      </c>
      <c r="D40" s="53">
        <v>10356481</v>
      </c>
      <c r="E40" s="48"/>
    </row>
    <row r="41" spans="1:5" ht="14.5" x14ac:dyDescent="0.35">
      <c r="A41" s="5"/>
      <c r="B41" s="63" t="s">
        <v>63</v>
      </c>
      <c r="C41" s="64">
        <f>SUM(C37:C40)</f>
        <v>21287771</v>
      </c>
      <c r="D41" s="65">
        <f>SUM(D37:D40)</f>
        <v>22357041</v>
      </c>
      <c r="E41" s="48"/>
    </row>
    <row r="42" spans="1:5" ht="14.5" x14ac:dyDescent="0.35">
      <c r="A42" s="5"/>
      <c r="B42" s="66" t="s">
        <v>64</v>
      </c>
      <c r="C42" s="67">
        <f>C34+C41</f>
        <v>27628393</v>
      </c>
      <c r="D42" s="68">
        <f>D34+D41</f>
        <v>33579688</v>
      </c>
      <c r="E42" s="48"/>
    </row>
    <row r="43" spans="1:5" ht="12.5" x14ac:dyDescent="0.25">
      <c r="A43" s="5"/>
      <c r="B43" s="28"/>
      <c r="C43" s="71"/>
      <c r="D43" s="71"/>
    </row>
    <row r="44" spans="1:5" ht="13.5" thickBot="1" x14ac:dyDescent="0.35">
      <c r="A44" s="5"/>
      <c r="B44" s="72" t="s">
        <v>65</v>
      </c>
      <c r="C44" s="73">
        <v>2881745</v>
      </c>
      <c r="D44" s="73">
        <v>5285296</v>
      </c>
    </row>
    <row r="45" spans="1:5" ht="13" thickTop="1" x14ac:dyDescent="0.25">
      <c r="A45" s="5"/>
      <c r="B45" s="28"/>
      <c r="C45" s="71"/>
      <c r="D45" s="71"/>
    </row>
    <row r="46" spans="1:5" ht="13.5" thickBot="1" x14ac:dyDescent="0.35">
      <c r="A46" s="5"/>
      <c r="B46" s="72" t="s">
        <v>66</v>
      </c>
      <c r="C46" s="73">
        <v>952373</v>
      </c>
      <c r="D46" s="73">
        <v>963893</v>
      </c>
    </row>
    <row r="47" spans="1:5" ht="13" thickTop="1" x14ac:dyDescent="0.25">
      <c r="A47" s="5"/>
      <c r="B47" s="28"/>
      <c r="C47" s="74"/>
      <c r="D47" s="74"/>
    </row>
    <row r="48" spans="1:5" ht="12.5" x14ac:dyDescent="0.25">
      <c r="A48" s="5"/>
      <c r="B48" s="28"/>
      <c r="C48" s="71"/>
      <c r="D48" s="71"/>
    </row>
    <row r="49" spans="1:4" ht="12.5" x14ac:dyDescent="0.25">
      <c r="A49" s="5"/>
      <c r="B49" s="28"/>
      <c r="C49" s="71"/>
      <c r="D49" s="71"/>
    </row>
    <row r="50" spans="1:4" ht="10" x14ac:dyDescent="0.2"/>
    <row r="51" spans="1:4" ht="10" x14ac:dyDescent="0.2"/>
    <row r="52" spans="1:4" ht="11.5" x14ac:dyDescent="0.25">
      <c r="A52" s="36"/>
      <c r="B52" s="37"/>
      <c r="C52" s="38"/>
      <c r="D52" s="38"/>
    </row>
    <row r="53" spans="1:4" ht="12.5" x14ac:dyDescent="0.25">
      <c r="A53" s="5"/>
      <c r="B53" s="42"/>
      <c r="C53" s="43"/>
      <c r="D53" s="43"/>
    </row>
    <row r="54" spans="1:4" ht="11.5" x14ac:dyDescent="0.25">
      <c r="A54" s="36"/>
      <c r="B54" s="44" t="s">
        <v>30</v>
      </c>
      <c r="C54" s="45" t="s">
        <v>31</v>
      </c>
      <c r="D54" s="45"/>
    </row>
    <row r="55" spans="1:4" ht="11.5" x14ac:dyDescent="0.25">
      <c r="A55" s="36"/>
      <c r="B55" s="46" t="s">
        <v>32</v>
      </c>
      <c r="C55" s="47" t="s">
        <v>33</v>
      </c>
      <c r="D55" s="47"/>
    </row>
    <row r="56" spans="1:4" ht="10" x14ac:dyDescent="0.2"/>
    <row r="57" spans="1:4" ht="10" x14ac:dyDescent="0.2"/>
    <row r="58" spans="1:4" ht="10" x14ac:dyDescent="0.2"/>
  </sheetData>
  <sheetProtection algorithmName="SHA-512" hashValue="fHqxVQi5Ebz7y6s5oTafWKgaF1BvQavvVV/vINocMX/NCT+cHNXgT2gTVSG2saif6Et9peI9bW4XhibvgevRvg==" saltValue="O6hTooi7WyqYTIFJplDQRA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52:D52"/>
  </mergeCells>
  <printOptions horizontalCentered="1"/>
  <pageMargins left="0.41" right="0.47" top="0.6" bottom="0.45" header="0" footer="0"/>
  <pageSetup scale="9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2023-07-17T16:32:05Z</dcterms:created>
  <dcterms:modified xsi:type="dcterms:W3CDTF">2023-07-17T16:33:41Z</dcterms:modified>
</cp:coreProperties>
</file>