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0101AAA2023\Renta 2023\"/>
    </mc:Choice>
  </mc:AlternateContent>
  <xr:revisionPtr revIDLastSave="0" documentId="13_ncr:1_{EF49D424-E61E-4F29-A0CB-89E727FD151B}" xr6:coauthVersionLast="45" xr6:coauthVersionMax="45" xr10:uidLastSave="{00000000-0000-0000-0000-000000000000}"/>
  <bookViews>
    <workbookView xWindow="-120" yWindow="-120" windowWidth="20730" windowHeight="11160" xr2:uid="{E0F88756-9535-4C21-86BA-2997FC26FC3B}"/>
  </bookViews>
  <sheets>
    <sheet name="Balance y Est.de Resul-2023" sheetId="1" r:id="rId1"/>
  </sheets>
  <definedNames>
    <definedName name="_xlnm.Print_Area" localSheetId="0">'Balance y Est.de Resul-2023'!$A$2:$H$107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3" i="1" l="1"/>
  <c r="F93" i="1"/>
  <c r="H85" i="1"/>
  <c r="F85" i="1"/>
  <c r="H76" i="1"/>
  <c r="F76" i="1"/>
  <c r="H44" i="1"/>
  <c r="F44" i="1"/>
  <c r="H38" i="1"/>
  <c r="F38" i="1"/>
  <c r="H33" i="1"/>
  <c r="F33" i="1"/>
  <c r="H21" i="1"/>
  <c r="F21" i="1"/>
  <c r="H16" i="1"/>
  <c r="F16" i="1"/>
  <c r="F39" i="1" l="1"/>
  <c r="F45" i="1" s="1"/>
  <c r="F24" i="1"/>
  <c r="H39" i="1"/>
  <c r="H45" i="1" s="1"/>
  <c r="H24" i="1"/>
  <c r="F87" i="1"/>
  <c r="F94" i="1" s="1"/>
  <c r="F96" i="1" s="1"/>
  <c r="F98" i="1" s="1"/>
  <c r="H87" i="1"/>
  <c r="H94" i="1" s="1"/>
  <c r="H96" i="1" s="1"/>
  <c r="H98" i="1" s="1"/>
</calcChain>
</file>

<file path=xl/sharedStrings.xml><?xml version="1.0" encoding="utf-8"?>
<sst xmlns="http://schemas.openxmlformats.org/spreadsheetml/2006/main" count="77" uniqueCount="67">
  <si>
    <t>Banco Hipotecario de El Salvador, S.A.</t>
  </si>
  <si>
    <t>Balance General</t>
  </si>
  <si>
    <t>Al 30 de junio 2023 y 2022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</si>
  <si>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</si>
  <si>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</si>
  <si>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</si>
  <si>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</si>
  <si>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</si>
  <si>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</si>
  <si>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</si>
  <si>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</si>
  <si>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</si>
  <si>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</si>
  <si>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</si>
  <si>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</si>
  <si>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</si>
  <si>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</si>
  <si>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</si>
  <si>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</si>
  <si>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</si>
  <si>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</si>
  <si>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</si>
  <si>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</si>
  <si>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</si>
  <si>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</si>
  <si>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</si>
  <si>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</si>
  <si>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</si>
  <si>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</si>
  <si>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</si>
  <si>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</si>
  <si>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</si>
  <si>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</si>
  <si>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Celina María Padilla de O'byrne</t>
  </si>
  <si>
    <t>José Raúl Cienfuegos Morales</t>
  </si>
  <si>
    <t>Natanael Antonio Siciliano Canizalez</t>
  </si>
  <si>
    <t>Presidenta</t>
  </si>
  <si>
    <t>Director Operaciones y Finanzas</t>
  </si>
  <si>
    <t>Contador General</t>
  </si>
  <si>
    <t>Estado de Resultados</t>
  </si>
  <si>
    <t>Por los periodos del 1 de enero al 30 junio de 2023 y 2022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</si>
  <si>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</si>
  <si>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</si>
  <si>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</si>
  <si>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</si>
  <si>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</si>
  <si>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</si>
  <si>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</si>
  <si>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</si>
  <si>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</si>
  <si>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</si>
  <si>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</si>
  <si>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</si>
  <si>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</si>
  <si>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Operaciones en moneda extranjera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</si>
  <si>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</si>
  <si>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</si>
  <si>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</si>
  <si>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</si>
  <si>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</si>
  <si>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</si>
  <si>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</si>
  <si>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de operación</t>
  </si>
  <si>
    <t>Otros (gastos) e ingresos netos</t>
  </si>
  <si>
    <t>Utilidad antes de impuestos</t>
  </si>
  <si>
    <t>Impuesto sobre la renta</t>
  </si>
  <si>
    <t>Utilidad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</si>
</sst>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_-;_-@_-"/>
    <numFmt numFmtId="165" formatCode="_(&quot;$&quot;* #,##0.00_);_(&quot;$&quot;* \(#,##0.00\);_(&quot;$&quot;* &quot;-&quot;??_);_(@_)"/>
    <numFmt numFmtId="167" formatCode="_-* #,##0.0_-;\-* #,##0.0_-;_-* &quot;-&quot;??_-;_-@_-"/>
    <numFmt numFmtId="168" formatCode="_(&quot;$&quot;* #,##0.0_);_(&quot;$&quot;* \(#,##0.0\);_(&quot;$&quot;* &quot;-&quot;??_);_(@_)"/>
    <numFmt numFmtId="169" formatCode="_([$$-409]* #,##0.00_);_([$$-409]* \(#,##0.00\);_([$$-409]* &quot;-&quot;??_);_(@_)"/>
    <numFmt numFmtId="170" formatCode="_-[$$-409]* #,##0.0_ ;_-[$$-409]* \-#,##0.0\ ;_-[$$-409]* &quot;-&quot;????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7"/>
      <color theme="1"/>
      <name val="Arial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165" fontId="1" fillId="0" borderId="0" xfId="0" applyNumberFormat="1" applyFont="1"/>
    <xf numFmtId="165" fontId="4" fillId="0" borderId="0" xfId="0" applyNumberFormat="1" applyFont="1"/>
    <xf numFmtId="49" fontId="4" fillId="0" borderId="0" xfId="0" applyNumberFormat="1" applyFont="1"/>
    <xf numFmtId="167" fontId="9" fillId="0" borderId="2" xfId="0" applyNumberFormat="1" applyFont="1" applyBorder="1"/>
    <xf numFmtId="43" fontId="4" fillId="0" borderId="0" xfId="0" applyNumberFormat="1" applyFont="1"/>
    <xf numFmtId="167" fontId="6" fillId="0" borderId="2" xfId="0" applyNumberFormat="1" applyFont="1" applyBorder="1"/>
    <xf numFmtId="43" fontId="1" fillId="0" borderId="0" xfId="0" applyNumberFormat="1" applyFont="1"/>
    <xf numFmtId="167" fontId="6" fillId="0" borderId="0" xfId="0" applyNumberFormat="1" applyFont="1"/>
    <xf numFmtId="0" fontId="6" fillId="0" borderId="0" xfId="0" applyFont="1" applyAlignment="1">
      <alignment horizontal="justify" vertical="center" wrapText="1"/>
    </xf>
    <xf numFmtId="167" fontId="9" fillId="0" borderId="3" xfId="0" applyNumberFormat="1" applyFont="1" applyBorder="1"/>
    <xf numFmtId="167" fontId="4" fillId="0" borderId="0" xfId="0" applyNumberFormat="1" applyFont="1"/>
    <xf numFmtId="167" fontId="6" fillId="0" borderId="3" xfId="0" applyNumberFormat="1" applyFont="1" applyBorder="1"/>
    <xf numFmtId="168" fontId="9" fillId="0" borderId="2" xfId="1" applyNumberFormat="1" applyFont="1" applyBorder="1"/>
    <xf numFmtId="165" fontId="4" fillId="0" borderId="0" xfId="1" applyFont="1"/>
    <xf numFmtId="168" fontId="6" fillId="0" borderId="2" xfId="1" applyNumberFormat="1" applyFont="1" applyBorder="1"/>
    <xf numFmtId="168" fontId="9" fillId="0" borderId="3" xfId="1" applyNumberFormat="1" applyFont="1" applyBorder="1"/>
    <xf numFmtId="168" fontId="6" fillId="0" borderId="3" xfId="1" applyNumberFormat="1" applyFont="1" applyBorder="1"/>
    <xf numFmtId="49" fontId="12" fillId="0" borderId="0" xfId="0" applyNumberFormat="1" applyFont="1"/>
    <xf numFmtId="169" fontId="1" fillId="0" borderId="0" xfId="0" applyNumberFormat="1" applyFont="1"/>
    <xf numFmtId="169" fontId="4" fillId="0" borderId="0" xfId="0" applyNumberFormat="1" applyFont="1"/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70" fontId="1" fillId="0" borderId="0" xfId="0" applyNumberFormat="1" applyFont="1"/>
    <xf numFmtId="170" fontId="4" fillId="0" borderId="0" xfId="0" applyNumberFormat="1" applyFont="1"/>
    <xf numFmtId="170" fontId="1" fillId="0" borderId="1" xfId="0" applyNumberFormat="1" applyFont="1" applyBorder="1"/>
    <xf numFmtId="170" fontId="4" fillId="0" borderId="1" xfId="0" applyNumberFormat="1" applyFont="1" applyBorder="1"/>
    <xf numFmtId="167" fontId="9" fillId="0" borderId="0" xfId="0" applyNumberFormat="1" applyFont="1"/>
    <xf numFmtId="170" fontId="9" fillId="0" borderId="0" xfId="0" applyNumberFormat="1" applyFont="1"/>
    <xf numFmtId="170" fontId="6" fillId="0" borderId="0" xfId="0" applyNumberFormat="1" applyFont="1"/>
    <xf numFmtId="167" fontId="13" fillId="0" borderId="2" xfId="0" applyNumberFormat="1" applyFont="1" applyBorder="1"/>
    <xf numFmtId="167" fontId="14" fillId="0" borderId="2" xfId="0" applyNumberFormat="1" applyFont="1" applyBorder="1"/>
    <xf numFmtId="43" fontId="13" fillId="0" borderId="0" xfId="0" applyNumberFormat="1" applyFont="1"/>
    <xf numFmtId="43" fontId="14" fillId="0" borderId="0" xfId="0" applyNumberFormat="1" applyFont="1"/>
    <xf numFmtId="170" fontId="10" fillId="0" borderId="0" xfId="0" applyNumberFormat="1" applyFont="1"/>
    <xf numFmtId="170" fontId="11" fillId="0" borderId="0" xfId="0" applyNumberFormat="1" applyFont="1"/>
    <xf numFmtId="170" fontId="10" fillId="0" borderId="1" xfId="0" applyNumberFormat="1" applyFont="1" applyBorder="1"/>
    <xf numFmtId="170" fontId="11" fillId="0" borderId="1" xfId="0" applyNumberFormat="1" applyFont="1" applyBorder="1"/>
    <xf numFmtId="167" fontId="13" fillId="0" borderId="0" xfId="0" applyNumberFormat="1" applyFont="1"/>
    <xf numFmtId="167" fontId="14" fillId="0" borderId="0" xfId="0" applyNumberFormat="1" applyFont="1"/>
    <xf numFmtId="170" fontId="10" fillId="0" borderId="2" xfId="0" applyNumberFormat="1" applyFont="1" applyBorder="1"/>
    <xf numFmtId="170" fontId="11" fillId="0" borderId="2" xfId="0" applyNumberFormat="1" applyFont="1" applyBorder="1"/>
    <xf numFmtId="167" fontId="13" fillId="0" borderId="3" xfId="0" applyNumberFormat="1" applyFont="1" applyBorder="1"/>
    <xf numFmtId="167" fontId="14" fillId="0" borderId="3" xfId="0" applyNumberFormat="1" applyFont="1" applyBorder="1"/>
    <xf numFmtId="0" fontId="6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222251</xdr:rowOff>
    </xdr:from>
    <xdr:to>
      <xdr:col>3</xdr:col>
      <xdr:colOff>660856</xdr:colOff>
      <xdr:row>3</xdr:row>
      <xdr:rowOff>35984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224D6-23FA-4F17-AE07-28AC4BF7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2" y="222251"/>
          <a:ext cx="2173214" cy="49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58</xdr:row>
      <xdr:rowOff>31750</xdr:rowOff>
    </xdr:from>
    <xdr:to>
      <xdr:col>3</xdr:col>
      <xdr:colOff>607939</xdr:colOff>
      <xdr:row>60</xdr:row>
      <xdr:rowOff>78317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96DC00-053C-4E0C-A278-5981B2EF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3519150"/>
          <a:ext cx="2170039" cy="503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A03C0-BE23-479C-BD99-4B01C2038FDF}">
  <dimension ref="A2:K106"/>
  <sheetViews>
    <sheetView tabSelected="1" topLeftCell="B79" zoomScale="90" zoomScaleNormal="90" workbookViewId="0">
      <selection activeCell="B6" sqref="B6:E6"/>
    </sheetView>
  </sheetViews>
  <sheetFormatPr baseColWidth="10" defaultRowHeight="18" customHeight="1" x14ac:dyDescent="0.2"/>
  <cols>
    <col min="1" max="1" width="9" style="4" customWidth="1"/>
    <col min="2" max="2" width="2.5703125" style="4" customWidth="1"/>
    <col min="3" max="3" width="20.42578125" style="4" customWidth="1"/>
    <col min="4" max="4" width="11.42578125" style="4"/>
    <col min="5" max="5" width="27.42578125" style="4" customWidth="1"/>
    <col min="6" max="6" width="16.7109375" style="8" customWidth="1"/>
    <col min="7" max="7" width="1" style="4" customWidth="1"/>
    <col min="8" max="8" width="16.7109375" style="4" customWidth="1"/>
    <col min="9" max="16384" width="11.42578125" style="4"/>
  </cols>
  <sheetData>
    <row r="2" spans="1:8" ht="18" customHeight="1" x14ac:dyDescent="0.2">
      <c r="A2" s="1"/>
      <c r="B2" s="1"/>
      <c r="C2" s="1"/>
      <c r="D2" s="1"/>
      <c r="E2" s="1"/>
      <c r="F2" s="2"/>
      <c r="G2" s="1"/>
      <c r="H2" s="1"/>
    </row>
    <row r="3" spans="1:8" ht="18" customHeight="1" x14ac:dyDescent="0.2">
      <c r="A3" s="1"/>
      <c r="B3" s="1"/>
      <c r="C3" s="1"/>
      <c r="D3" s="1"/>
      <c r="E3" s="1"/>
      <c r="F3" s="2"/>
      <c r="G3" s="1"/>
      <c r="H3" s="1"/>
    </row>
    <row r="4" spans="1:8" ht="18" customHeight="1" x14ac:dyDescent="0.2">
      <c r="A4" s="1"/>
      <c r="B4" s="1"/>
      <c r="C4" s="1"/>
      <c r="D4" s="1"/>
      <c r="E4" s="1"/>
      <c r="F4" s="2"/>
      <c r="G4" s="1"/>
      <c r="H4" s="1"/>
    </row>
    <row r="5" spans="1:8" ht="18" customHeight="1" x14ac:dyDescent="0.2">
      <c r="B5" s="6" t="s">
        <v>0</v>
      </c>
      <c r="C5" s="7"/>
      <c r="D5" s="7"/>
      <c r="E5" s="7"/>
    </row>
    <row r="6" spans="1:8" ht="18" customHeight="1" x14ac:dyDescent="0.2">
      <c r="B6" s="6" t="s">
        <v>1</v>
      </c>
      <c r="C6" s="7"/>
      <c r="D6" s="7"/>
      <c r="E6" s="7"/>
    </row>
    <row r="7" spans="1:8" ht="18" customHeight="1" x14ac:dyDescent="0.2">
      <c r="B7" s="6" t="s">
        <v>2</v>
      </c>
      <c r="C7" s="7"/>
      <c r="D7" s="7"/>
      <c r="E7" s="7"/>
      <c r="F7" s="7"/>
      <c r="G7" s="7"/>
      <c r="H7" s="7"/>
    </row>
    <row r="8" spans="1:8" s="9" customFormat="1" ht="18" customHeight="1" x14ac:dyDescent="0.2">
      <c r="B8" s="10" t="s">
        <v>3</v>
      </c>
      <c r="C8" s="10"/>
      <c r="D8" s="10"/>
      <c r="E8" s="10"/>
      <c r="F8" s="10"/>
      <c r="G8" s="10"/>
      <c r="H8" s="10"/>
    </row>
    <row r="9" spans="1:8" s="9" customFormat="1" ht="18" customHeight="1" x14ac:dyDescent="0.3">
      <c r="B9" s="11"/>
      <c r="C9" s="12"/>
      <c r="F9" s="13"/>
    </row>
    <row r="10" spans="1:8" ht="18" customHeight="1" x14ac:dyDescent="0.2">
      <c r="B10" s="9" t="s">
        <v>4</v>
      </c>
      <c r="C10" s="9"/>
      <c r="D10" s="9"/>
      <c r="F10" s="13">
        <v>2023</v>
      </c>
      <c r="H10" s="13">
        <v>2022</v>
      </c>
    </row>
    <row r="11" spans="1:8" ht="18" customHeight="1" x14ac:dyDescent="0.2">
      <c r="B11" s="9" t="s">
        <v>5</v>
      </c>
      <c r="C11" s="9"/>
      <c r="D11" s="9"/>
      <c r="F11" s="14"/>
      <c r="G11" s="15"/>
      <c r="H11" s="15"/>
    </row>
    <row r="12" spans="1:8" ht="18" customHeight="1" x14ac:dyDescent="0.2">
      <c r="A12" s="16"/>
      <c r="C12" s="4" t="s">
        <v>6</v>
      </c>
      <c r="F12" s="3">
        <v>277871.59999999998</v>
      </c>
      <c r="G12" s="3"/>
      <c r="H12" s="3">
        <v>300128.90000000002</v>
      </c>
    </row>
    <row r="13" spans="1:8" ht="18" customHeight="1" x14ac:dyDescent="0.2">
      <c r="A13" s="16"/>
      <c r="C13" s="4" t="s">
        <v>7</v>
      </c>
      <c r="F13" s="3">
        <v>0</v>
      </c>
      <c r="G13" s="3"/>
      <c r="H13" s="3">
        <v>0</v>
      </c>
    </row>
    <row r="14" spans="1:8" ht="18" customHeight="1" x14ac:dyDescent="0.2">
      <c r="A14" s="16"/>
      <c r="C14" s="4" t="s">
        <v>8</v>
      </c>
      <c r="F14" s="3">
        <v>688771.1</v>
      </c>
      <c r="G14" s="3"/>
      <c r="H14" s="3">
        <v>388058.1</v>
      </c>
    </row>
    <row r="15" spans="1:8" ht="18" customHeight="1" x14ac:dyDescent="0.2">
      <c r="A15" s="16"/>
      <c r="C15" s="4" t="s">
        <v>9</v>
      </c>
      <c r="F15" s="3">
        <v>1030548.5</v>
      </c>
      <c r="G15" s="3"/>
      <c r="H15" s="3">
        <v>1065467.3</v>
      </c>
    </row>
    <row r="16" spans="1:8" ht="18" customHeight="1" x14ac:dyDescent="0.2">
      <c r="A16" s="16"/>
      <c r="F16" s="17">
        <f>SUM(F12:F15)</f>
        <v>1997191.2</v>
      </c>
      <c r="G16" s="18"/>
      <c r="H16" s="19">
        <f>SUM(H12:H15)</f>
        <v>1753654.3</v>
      </c>
    </row>
    <row r="17" spans="1:8" ht="18" customHeight="1" x14ac:dyDescent="0.2">
      <c r="A17" s="16"/>
      <c r="B17" s="9" t="s">
        <v>10</v>
      </c>
      <c r="C17" s="9"/>
      <c r="F17" s="20"/>
      <c r="G17" s="18"/>
      <c r="H17" s="18"/>
    </row>
    <row r="18" spans="1:8" ht="18" customHeight="1" x14ac:dyDescent="0.2">
      <c r="A18" s="16"/>
      <c r="C18" s="4" t="s">
        <v>11</v>
      </c>
      <c r="F18" s="3">
        <v>6443.4</v>
      </c>
      <c r="G18" s="3"/>
      <c r="H18" s="3">
        <v>7824.3</v>
      </c>
    </row>
    <row r="19" spans="1:8" ht="18" customHeight="1" x14ac:dyDescent="0.2">
      <c r="A19" s="16"/>
      <c r="C19" s="4" t="s">
        <v>12</v>
      </c>
      <c r="F19" s="3">
        <v>114.3</v>
      </c>
      <c r="G19" s="3"/>
      <c r="H19" s="3">
        <v>114.3</v>
      </c>
    </row>
    <row r="20" spans="1:8" ht="18" customHeight="1" x14ac:dyDescent="0.2">
      <c r="A20" s="16"/>
      <c r="C20" s="4" t="s">
        <v>13</v>
      </c>
      <c r="F20" s="3">
        <v>18384.099999999999</v>
      </c>
      <c r="G20" s="3"/>
      <c r="H20" s="3">
        <v>7793.2</v>
      </c>
    </row>
    <row r="21" spans="1:8" ht="18" customHeight="1" x14ac:dyDescent="0.2">
      <c r="A21" s="16"/>
      <c r="F21" s="17">
        <f>SUM(F18:F20)</f>
        <v>24941.8</v>
      </c>
      <c r="G21" s="21"/>
      <c r="H21" s="19">
        <f>SUM(H18:H20)</f>
        <v>15731.8</v>
      </c>
    </row>
    <row r="22" spans="1:8" ht="18" customHeight="1" x14ac:dyDescent="0.2">
      <c r="A22" s="16"/>
      <c r="B22" s="9" t="s">
        <v>14</v>
      </c>
      <c r="C22" s="9"/>
      <c r="F22" s="20"/>
      <c r="G22" s="18"/>
      <c r="H22" s="18"/>
    </row>
    <row r="23" spans="1:8" ht="18" customHeight="1" x14ac:dyDescent="0.2">
      <c r="A23" s="16"/>
      <c r="C23" s="4" t="s">
        <v>15</v>
      </c>
      <c r="F23" s="3">
        <v>15743.3</v>
      </c>
      <c r="G23" s="3"/>
      <c r="H23" s="3">
        <v>15809.4</v>
      </c>
    </row>
    <row r="24" spans="1:8" ht="18" customHeight="1" thickBot="1" x14ac:dyDescent="0.25">
      <c r="A24" s="16"/>
      <c r="B24" s="22" t="s">
        <v>16</v>
      </c>
      <c r="C24" s="7"/>
      <c r="F24" s="23">
        <f>F16+F21+F23</f>
        <v>2037876.3</v>
      </c>
      <c r="G24" s="24"/>
      <c r="H24" s="25">
        <f>H16+H21+H23</f>
        <v>1785195.5</v>
      </c>
    </row>
    <row r="25" spans="1:8" ht="18" customHeight="1" thickTop="1" x14ac:dyDescent="0.2">
      <c r="A25" s="16"/>
      <c r="F25" s="20"/>
      <c r="G25" s="18"/>
      <c r="H25" s="18"/>
    </row>
    <row r="26" spans="1:8" ht="18" customHeight="1" x14ac:dyDescent="0.2">
      <c r="A26" s="16"/>
      <c r="B26" s="22" t="s">
        <v>17</v>
      </c>
      <c r="C26" s="22"/>
      <c r="D26" s="22"/>
      <c r="F26" s="20"/>
      <c r="G26" s="18"/>
      <c r="H26" s="18"/>
    </row>
    <row r="27" spans="1:8" ht="18" customHeight="1" x14ac:dyDescent="0.2">
      <c r="A27" s="16"/>
      <c r="B27" s="9" t="s">
        <v>18</v>
      </c>
      <c r="F27" s="20"/>
      <c r="G27" s="18"/>
      <c r="H27" s="18"/>
    </row>
    <row r="28" spans="1:8" ht="18" customHeight="1" x14ac:dyDescent="0.2">
      <c r="A28" s="16"/>
      <c r="C28" s="4" t="s">
        <v>19</v>
      </c>
      <c r="F28" s="3">
        <v>1716668</v>
      </c>
      <c r="G28" s="3"/>
      <c r="H28" s="3">
        <v>1480879.6</v>
      </c>
    </row>
    <row r="29" spans="1:8" ht="18" customHeight="1" x14ac:dyDescent="0.2">
      <c r="A29" s="16"/>
      <c r="C29" s="4" t="s">
        <v>20</v>
      </c>
      <c r="F29" s="3">
        <v>25744.799999999999</v>
      </c>
      <c r="G29" s="3"/>
      <c r="H29" s="3">
        <v>22477.7</v>
      </c>
    </row>
    <row r="30" spans="1:8" ht="18" customHeight="1" x14ac:dyDescent="0.2">
      <c r="A30" s="16"/>
      <c r="C30" s="4" t="s">
        <v>21</v>
      </c>
      <c r="F30" s="3">
        <v>54617.5</v>
      </c>
      <c r="G30" s="3"/>
      <c r="H30" s="3">
        <v>72145.899999999994</v>
      </c>
    </row>
    <row r="31" spans="1:8" ht="18" customHeight="1" x14ac:dyDescent="0.2">
      <c r="A31" s="16"/>
      <c r="C31" s="4" t="s">
        <v>22</v>
      </c>
      <c r="F31" s="3">
        <v>7322.5</v>
      </c>
      <c r="G31" s="3"/>
      <c r="H31" s="3">
        <v>0</v>
      </c>
    </row>
    <row r="32" spans="1:8" ht="18" customHeight="1" x14ac:dyDescent="0.2">
      <c r="A32" s="16"/>
      <c r="C32" s="4" t="s">
        <v>23</v>
      </c>
      <c r="F32" s="3">
        <v>31617.8</v>
      </c>
      <c r="G32" s="3"/>
      <c r="H32" s="3">
        <v>31740.1</v>
      </c>
    </row>
    <row r="33" spans="1:11" ht="18" customHeight="1" x14ac:dyDescent="0.2">
      <c r="A33" s="16"/>
      <c r="E33" s="9"/>
      <c r="F33" s="17">
        <f>SUM(F28:F32)</f>
        <v>1835970.6</v>
      </c>
      <c r="G33" s="21"/>
      <c r="H33" s="19">
        <f>SUM(H28:H32)</f>
        <v>1607243.3</v>
      </c>
    </row>
    <row r="34" spans="1:11" ht="18" customHeight="1" x14ac:dyDescent="0.2">
      <c r="A34" s="16"/>
      <c r="B34" s="22" t="s">
        <v>24</v>
      </c>
      <c r="C34" s="7"/>
      <c r="F34" s="20"/>
      <c r="G34" s="18"/>
      <c r="H34" s="18"/>
    </row>
    <row r="35" spans="1:11" ht="18" customHeight="1" x14ac:dyDescent="0.2">
      <c r="A35" s="16"/>
      <c r="C35" s="4" t="s">
        <v>25</v>
      </c>
      <c r="F35" s="3">
        <v>11339.2</v>
      </c>
      <c r="G35" s="3"/>
      <c r="H35" s="3">
        <v>7591.3</v>
      </c>
    </row>
    <row r="36" spans="1:11" ht="18" customHeight="1" x14ac:dyDescent="0.2">
      <c r="A36" s="16"/>
      <c r="C36" s="4" t="s">
        <v>26</v>
      </c>
      <c r="F36" s="3">
        <v>3909.9</v>
      </c>
      <c r="G36" s="3"/>
      <c r="H36" s="3">
        <v>4518.7</v>
      </c>
    </row>
    <row r="37" spans="1:11" ht="18" customHeight="1" x14ac:dyDescent="0.2">
      <c r="A37" s="16"/>
      <c r="C37" s="4" t="s">
        <v>23</v>
      </c>
      <c r="F37" s="3">
        <v>9536</v>
      </c>
      <c r="G37" s="3"/>
      <c r="H37" s="3">
        <v>7382.7</v>
      </c>
    </row>
    <row r="38" spans="1:11" ht="18" customHeight="1" x14ac:dyDescent="0.2">
      <c r="A38" s="16"/>
      <c r="F38" s="17">
        <f>SUM(F35:F37)</f>
        <v>24785.1</v>
      </c>
      <c r="G38" s="21"/>
      <c r="H38" s="19">
        <f>SUM(H35:H37)</f>
        <v>19492.7</v>
      </c>
    </row>
    <row r="39" spans="1:11" ht="18" customHeight="1" x14ac:dyDescent="0.2">
      <c r="A39" s="16"/>
      <c r="B39" s="22" t="s">
        <v>27</v>
      </c>
      <c r="C39" s="7"/>
      <c r="F39" s="17">
        <f>F33+F38</f>
        <v>1860755.7000000002</v>
      </c>
      <c r="G39" s="21"/>
      <c r="H39" s="19">
        <f>H33+H38</f>
        <v>1626736</v>
      </c>
    </row>
    <row r="40" spans="1:11" ht="18" customHeight="1" x14ac:dyDescent="0.2">
      <c r="A40" s="16"/>
      <c r="F40" s="20"/>
      <c r="G40" s="18"/>
      <c r="H40" s="18"/>
    </row>
    <row r="41" spans="1:11" ht="18" customHeight="1" x14ac:dyDescent="0.2">
      <c r="A41" s="16"/>
      <c r="B41" s="22" t="s">
        <v>28</v>
      </c>
      <c r="C41" s="7"/>
      <c r="F41" s="20"/>
      <c r="G41" s="18"/>
      <c r="H41" s="18"/>
    </row>
    <row r="42" spans="1:11" ht="18" customHeight="1" x14ac:dyDescent="0.2">
      <c r="A42" s="16"/>
      <c r="B42" s="7" t="s">
        <v>29</v>
      </c>
      <c r="C42" s="7"/>
      <c r="D42" s="7"/>
      <c r="E42" s="7"/>
      <c r="F42" s="3">
        <v>97418.8</v>
      </c>
      <c r="G42" s="3"/>
      <c r="H42" s="3">
        <v>73434.3</v>
      </c>
    </row>
    <row r="43" spans="1:11" ht="18" customHeight="1" x14ac:dyDescent="0.2">
      <c r="A43" s="16"/>
      <c r="B43" s="7" t="s">
        <v>30</v>
      </c>
      <c r="C43" s="7"/>
      <c r="D43" s="7"/>
      <c r="E43" s="7"/>
      <c r="F43" s="3">
        <v>79701.8</v>
      </c>
      <c r="G43" s="3"/>
      <c r="H43" s="3">
        <v>85025.2</v>
      </c>
    </row>
    <row r="44" spans="1:11" ht="18" customHeight="1" x14ac:dyDescent="0.2">
      <c r="A44" s="16"/>
      <c r="B44" s="22" t="s">
        <v>31</v>
      </c>
      <c r="C44" s="7"/>
      <c r="F44" s="26">
        <f>SUM(F42:F43)</f>
        <v>177120.6</v>
      </c>
      <c r="G44" s="27"/>
      <c r="H44" s="28">
        <f>SUM(H42:H43)</f>
        <v>158459.5</v>
      </c>
    </row>
    <row r="45" spans="1:11" ht="18" customHeight="1" thickBot="1" x14ac:dyDescent="0.25">
      <c r="A45" s="16"/>
      <c r="B45" s="22" t="s">
        <v>32</v>
      </c>
      <c r="C45" s="7"/>
      <c r="D45" s="7"/>
      <c r="E45" s="4" t="s">
        <v>32</v>
      </c>
      <c r="F45" s="29">
        <f>F39+F44</f>
        <v>2037876.3000000003</v>
      </c>
      <c r="G45" s="27"/>
      <c r="H45" s="30">
        <f>H39+H44</f>
        <v>1785195.5</v>
      </c>
    </row>
    <row r="46" spans="1:11" ht="18" customHeight="1" thickTop="1" x14ac:dyDescent="0.2">
      <c r="A46" s="31"/>
    </row>
    <row r="47" spans="1:11" ht="18" customHeight="1" x14ac:dyDescent="0.2">
      <c r="A47" s="31"/>
      <c r="F47" s="15"/>
      <c r="H47" s="15"/>
    </row>
    <row r="48" spans="1:11" s="3" customFormat="1" ht="18" customHeight="1" x14ac:dyDescent="0.2">
      <c r="A48" s="31"/>
      <c r="B48" s="4"/>
      <c r="C48" s="4"/>
      <c r="D48" s="4"/>
      <c r="E48" s="4"/>
      <c r="F48" s="8"/>
      <c r="G48" s="4"/>
      <c r="H48" s="4"/>
      <c r="I48" s="4"/>
      <c r="J48" s="4"/>
      <c r="K48" s="4"/>
    </row>
    <row r="49" spans="1:11" s="3" customFormat="1" ht="18" customHeight="1" x14ac:dyDescent="0.2">
      <c r="A49" s="31"/>
      <c r="B49" s="4"/>
      <c r="C49" s="4"/>
      <c r="D49" s="4"/>
      <c r="E49" s="4"/>
      <c r="F49" s="32"/>
      <c r="G49" s="4"/>
      <c r="H49" s="33"/>
      <c r="I49" s="4"/>
      <c r="J49" s="4"/>
      <c r="K49" s="4"/>
    </row>
    <row r="50" spans="1:11" s="3" customFormat="1" ht="18" customHeight="1" x14ac:dyDescent="0.2">
      <c r="A50" s="31"/>
      <c r="B50" s="4"/>
      <c r="C50" s="4"/>
      <c r="D50" s="4"/>
      <c r="E50" s="4"/>
      <c r="F50" s="8"/>
      <c r="G50" s="4"/>
      <c r="H50" s="4"/>
      <c r="I50" s="4"/>
      <c r="J50" s="4"/>
      <c r="K50" s="4"/>
    </row>
    <row r="51" spans="1:11" s="3" customFormat="1" ht="18" customHeight="1" x14ac:dyDescent="0.2">
      <c r="A51" s="31"/>
      <c r="B51" s="4"/>
      <c r="C51" s="4"/>
      <c r="D51" s="4"/>
      <c r="E51" s="4"/>
      <c r="F51" s="8"/>
      <c r="G51" s="4"/>
      <c r="H51" s="4"/>
      <c r="I51" s="4"/>
      <c r="J51" s="4"/>
      <c r="K51" s="4"/>
    </row>
    <row r="52" spans="1:11" s="3" customFormat="1" ht="18" customHeight="1" x14ac:dyDescent="0.2">
      <c r="A52" s="34"/>
      <c r="B52" s="35"/>
      <c r="C52" s="35"/>
      <c r="D52" s="35"/>
      <c r="E52" s="35"/>
      <c r="F52" s="35"/>
      <c r="G52" s="35"/>
      <c r="H52" s="35"/>
      <c r="I52" s="4"/>
      <c r="J52" s="4"/>
      <c r="K52" s="4"/>
    </row>
    <row r="53" spans="1:11" s="3" customFormat="1" ht="18" customHeight="1" x14ac:dyDescent="0.2">
      <c r="A53" s="35" t="s">
        <v>33</v>
      </c>
      <c r="B53" s="35"/>
      <c r="C53" s="35"/>
      <c r="D53" s="35" t="s">
        <v>34</v>
      </c>
      <c r="E53" s="35"/>
      <c r="F53" s="35" t="s">
        <v>35</v>
      </c>
      <c r="G53" s="35"/>
      <c r="H53" s="35"/>
      <c r="I53" s="4"/>
      <c r="J53" s="4"/>
      <c r="K53" s="4"/>
    </row>
    <row r="54" spans="1:11" s="3" customFormat="1" ht="18" customHeight="1" x14ac:dyDescent="0.2">
      <c r="A54" s="35" t="s">
        <v>36</v>
      </c>
      <c r="B54" s="35"/>
      <c r="C54" s="35"/>
      <c r="D54" s="36" t="s">
        <v>37</v>
      </c>
      <c r="E54" s="36"/>
      <c r="F54" s="36" t="s">
        <v>38</v>
      </c>
      <c r="G54" s="36"/>
      <c r="H54" s="36"/>
      <c r="I54" s="4"/>
      <c r="J54" s="4"/>
      <c r="K54" s="4"/>
    </row>
    <row r="55" spans="1:11" s="3" customFormat="1" ht="18" customHeight="1" x14ac:dyDescent="0.2">
      <c r="A55" s="31"/>
      <c r="B55" s="4"/>
      <c r="C55" s="4"/>
      <c r="D55" s="4"/>
      <c r="E55" s="4"/>
      <c r="F55" s="8"/>
      <c r="G55" s="4"/>
      <c r="H55" s="4"/>
      <c r="I55" s="4"/>
      <c r="J55" s="4"/>
      <c r="K55" s="4"/>
    </row>
    <row r="56" spans="1:11" s="3" customFormat="1" ht="18" customHeight="1" x14ac:dyDescent="0.2">
      <c r="A56" s="31"/>
      <c r="B56" s="4"/>
      <c r="C56" s="4"/>
      <c r="D56" s="4"/>
      <c r="E56" s="4"/>
      <c r="F56" s="8"/>
      <c r="G56" s="4"/>
      <c r="H56" s="4"/>
      <c r="I56" s="4"/>
      <c r="J56" s="4"/>
      <c r="K56" s="4"/>
    </row>
    <row r="57" spans="1:11" s="3" customFormat="1" ht="18" customHeight="1" x14ac:dyDescent="0.2">
      <c r="A57" s="31"/>
      <c r="B57" s="4"/>
      <c r="C57" s="4"/>
      <c r="D57" s="4"/>
      <c r="E57" s="4"/>
      <c r="F57" s="8"/>
      <c r="G57" s="4"/>
      <c r="H57" s="4"/>
      <c r="I57" s="4"/>
      <c r="J57" s="4"/>
      <c r="K57" s="4"/>
    </row>
    <row r="58" spans="1:11" s="3" customFormat="1" ht="18" customHeight="1" x14ac:dyDescent="0.2">
      <c r="A58" s="1"/>
      <c r="B58" s="1"/>
      <c r="C58" s="1"/>
      <c r="D58" s="1"/>
      <c r="E58" s="1"/>
      <c r="F58" s="2"/>
      <c r="G58" s="1"/>
      <c r="H58" s="1"/>
      <c r="I58" s="4"/>
      <c r="J58" s="4"/>
      <c r="K58" s="4"/>
    </row>
    <row r="59" spans="1:11" s="3" customFormat="1" ht="18" customHeight="1" x14ac:dyDescent="0.2">
      <c r="A59" s="1"/>
      <c r="B59" s="1"/>
      <c r="C59" s="1"/>
      <c r="D59" s="1"/>
      <c r="E59" s="1"/>
      <c r="F59" s="2"/>
      <c r="G59" s="1"/>
      <c r="H59" s="1"/>
      <c r="I59" s="4"/>
      <c r="J59" s="4"/>
      <c r="K59" s="4"/>
    </row>
    <row r="60" spans="1:11" s="3" customFormat="1" ht="18" customHeight="1" x14ac:dyDescent="0.2">
      <c r="A60" s="1"/>
      <c r="B60" s="1"/>
      <c r="C60" s="1"/>
      <c r="D60" s="5"/>
      <c r="E60" s="5"/>
      <c r="F60" s="2"/>
      <c r="G60" s="1"/>
      <c r="H60" s="1"/>
      <c r="I60" s="4"/>
      <c r="J60" s="4"/>
      <c r="K60" s="4"/>
    </row>
    <row r="61" spans="1:11" s="3" customFormat="1" ht="18" customHeight="1" x14ac:dyDescent="0.2">
      <c r="A61" s="1"/>
      <c r="B61" s="1"/>
      <c r="C61" s="1"/>
      <c r="D61" s="5"/>
      <c r="E61" s="5"/>
      <c r="F61" s="2"/>
      <c r="G61" s="1"/>
      <c r="H61" s="1"/>
      <c r="I61" s="4"/>
      <c r="J61" s="4"/>
      <c r="K61" s="4"/>
    </row>
    <row r="62" spans="1:11" s="3" customFormat="1" ht="18" customHeight="1" x14ac:dyDescent="0.2">
      <c r="A62" s="4"/>
      <c r="B62" s="6" t="s">
        <v>0</v>
      </c>
      <c r="C62" s="7"/>
      <c r="D62" s="7"/>
      <c r="E62" s="7"/>
      <c r="F62" s="8"/>
      <c r="G62" s="4"/>
      <c r="H62" s="4"/>
      <c r="I62" s="4"/>
      <c r="J62" s="4"/>
      <c r="K62" s="4"/>
    </row>
    <row r="63" spans="1:11" s="3" customFormat="1" ht="18" customHeight="1" x14ac:dyDescent="0.2">
      <c r="A63" s="4"/>
      <c r="B63" s="6" t="s">
        <v>39</v>
      </c>
      <c r="C63" s="7"/>
      <c r="D63" s="7"/>
      <c r="E63" s="7"/>
      <c r="F63" s="8"/>
      <c r="G63" s="4"/>
      <c r="H63" s="4"/>
      <c r="I63" s="4"/>
      <c r="J63" s="4"/>
      <c r="K63" s="4"/>
    </row>
    <row r="64" spans="1:11" ht="18" customHeight="1" x14ac:dyDescent="0.2">
      <c r="B64" s="6" t="s">
        <v>40</v>
      </c>
      <c r="C64" s="7"/>
      <c r="D64" s="7"/>
      <c r="E64" s="7"/>
      <c r="F64" s="7"/>
      <c r="G64" s="7"/>
      <c r="H64" s="7"/>
    </row>
    <row r="65" spans="2:8" s="9" customFormat="1" ht="18" customHeight="1" x14ac:dyDescent="0.2">
      <c r="B65" s="37" t="s">
        <v>3</v>
      </c>
      <c r="C65" s="38"/>
      <c r="D65" s="38"/>
      <c r="E65" s="38"/>
      <c r="F65" s="38"/>
      <c r="G65" s="38"/>
      <c r="H65" s="38"/>
    </row>
    <row r="67" spans="2:8" ht="18" customHeight="1" x14ac:dyDescent="0.2">
      <c r="C67" s="9" t="s">
        <v>41</v>
      </c>
      <c r="F67" s="13">
        <v>2023</v>
      </c>
      <c r="G67" s="9"/>
      <c r="H67" s="13">
        <v>2022</v>
      </c>
    </row>
    <row r="68" spans="2:8" ht="18" customHeight="1" x14ac:dyDescent="0.2">
      <c r="C68" s="4" t="s">
        <v>42</v>
      </c>
      <c r="F68" s="39">
        <v>41228.6</v>
      </c>
      <c r="G68" s="40"/>
      <c r="H68" s="40">
        <v>38833.4</v>
      </c>
    </row>
    <row r="69" spans="2:8" ht="18" customHeight="1" x14ac:dyDescent="0.2">
      <c r="C69" s="4" t="s">
        <v>43</v>
      </c>
      <c r="F69" s="39">
        <v>2583.5</v>
      </c>
      <c r="G69" s="40"/>
      <c r="H69" s="40">
        <v>3224.3</v>
      </c>
    </row>
    <row r="70" spans="2:8" ht="18" customHeight="1" x14ac:dyDescent="0.2">
      <c r="C70" s="4" t="s">
        <v>44</v>
      </c>
      <c r="F70" s="39">
        <v>24830.1</v>
      </c>
      <c r="G70" s="40"/>
      <c r="H70" s="40">
        <v>13858.1</v>
      </c>
    </row>
    <row r="71" spans="2:8" ht="18" customHeight="1" x14ac:dyDescent="0.2">
      <c r="C71" s="4" t="s">
        <v>45</v>
      </c>
      <c r="F71" s="39">
        <v>78.400000000000006</v>
      </c>
      <c r="G71" s="40"/>
      <c r="H71" s="40">
        <v>69.5</v>
      </c>
    </row>
    <row r="72" spans="2:8" ht="18" customHeight="1" x14ac:dyDescent="0.2">
      <c r="C72" s="4" t="s">
        <v>46</v>
      </c>
      <c r="F72" s="39">
        <v>14.1</v>
      </c>
      <c r="G72" s="40"/>
      <c r="H72" s="40">
        <v>13.3</v>
      </c>
    </row>
    <row r="73" spans="2:8" ht="18" customHeight="1" x14ac:dyDescent="0.2">
      <c r="C73" s="4" t="s">
        <v>47</v>
      </c>
      <c r="F73" s="39">
        <v>1684.4</v>
      </c>
      <c r="G73" s="40"/>
      <c r="H73" s="40">
        <v>279.39999999999998</v>
      </c>
    </row>
    <row r="74" spans="2:8" ht="18" customHeight="1" x14ac:dyDescent="0.2">
      <c r="C74" s="4" t="s">
        <v>48</v>
      </c>
      <c r="F74" s="39">
        <v>664.5</v>
      </c>
      <c r="G74" s="40"/>
      <c r="H74" s="40">
        <v>128.6</v>
      </c>
    </row>
    <row r="75" spans="2:8" ht="18" customHeight="1" x14ac:dyDescent="0.2">
      <c r="C75" s="4" t="s">
        <v>49</v>
      </c>
      <c r="F75" s="39">
        <v>2929.7</v>
      </c>
      <c r="G75" s="40"/>
      <c r="H75" s="40">
        <v>1703.6</v>
      </c>
    </row>
    <row r="76" spans="2:8" ht="18" customHeight="1" x14ac:dyDescent="0.2">
      <c r="F76" s="17">
        <f>SUM(F68:F75)</f>
        <v>74013.299999999988</v>
      </c>
      <c r="G76" s="24"/>
      <c r="H76" s="19">
        <f>SUM(H68:H75)</f>
        <v>58110.200000000004</v>
      </c>
    </row>
    <row r="77" spans="2:8" ht="18" customHeight="1" x14ac:dyDescent="0.2">
      <c r="B77" s="22"/>
      <c r="C77" s="7"/>
      <c r="D77" s="7"/>
      <c r="F77" s="20"/>
      <c r="G77" s="18"/>
      <c r="H77" s="18"/>
    </row>
    <row r="78" spans="2:8" ht="18" customHeight="1" x14ac:dyDescent="0.2">
      <c r="C78" s="9"/>
      <c r="F78" s="20"/>
      <c r="G78" s="18"/>
      <c r="H78" s="18"/>
    </row>
    <row r="79" spans="2:8" ht="18" customHeight="1" x14ac:dyDescent="0.2">
      <c r="C79" s="9" t="s">
        <v>50</v>
      </c>
      <c r="F79" s="20"/>
      <c r="G79" s="18"/>
      <c r="H79" s="18"/>
    </row>
    <row r="80" spans="2:8" ht="18" customHeight="1" x14ac:dyDescent="0.2">
      <c r="C80" s="4" t="s">
        <v>51</v>
      </c>
      <c r="F80" s="39">
        <v>32464.2</v>
      </c>
      <c r="G80" s="40"/>
      <c r="H80" s="40">
        <v>19948.900000000001</v>
      </c>
    </row>
    <row r="81" spans="2:8" ht="18" customHeight="1" x14ac:dyDescent="0.2">
      <c r="C81" s="4" t="s">
        <v>52</v>
      </c>
      <c r="F81" s="39">
        <v>2433.1</v>
      </c>
      <c r="G81" s="40"/>
      <c r="H81" s="40">
        <v>2439.6999999999998</v>
      </c>
    </row>
    <row r="82" spans="2:8" ht="18" customHeight="1" x14ac:dyDescent="0.2">
      <c r="B82" s="9"/>
      <c r="C82" s="4" t="s">
        <v>53</v>
      </c>
      <c r="D82" s="9"/>
      <c r="F82" s="39">
        <v>156.6</v>
      </c>
      <c r="G82" s="40"/>
      <c r="H82" s="40">
        <v>44.7</v>
      </c>
    </row>
    <row r="83" spans="2:8" ht="18" customHeight="1" x14ac:dyDescent="0.2">
      <c r="B83" s="9"/>
      <c r="C83" s="4" t="s">
        <v>54</v>
      </c>
      <c r="D83" s="9"/>
      <c r="F83" s="39">
        <v>78.5</v>
      </c>
      <c r="G83" s="40"/>
      <c r="H83" s="40">
        <v>70.400000000000006</v>
      </c>
    </row>
    <row r="84" spans="2:8" ht="18" customHeight="1" x14ac:dyDescent="0.2">
      <c r="C84" s="4" t="s">
        <v>55</v>
      </c>
      <c r="F84" s="41">
        <v>2900.9</v>
      </c>
      <c r="G84" s="42"/>
      <c r="H84" s="42">
        <v>2451.6999999999998</v>
      </c>
    </row>
    <row r="85" spans="2:8" ht="18" customHeight="1" x14ac:dyDescent="0.2">
      <c r="F85" s="43">
        <f>SUM(F80:F84)</f>
        <v>38033.300000000003</v>
      </c>
      <c r="G85" s="24"/>
      <c r="H85" s="21">
        <f>SUM(H80:H84)</f>
        <v>24955.400000000005</v>
      </c>
    </row>
    <row r="86" spans="2:8" ht="18" customHeight="1" x14ac:dyDescent="0.2">
      <c r="C86" s="9" t="s">
        <v>56</v>
      </c>
      <c r="F86" s="44">
        <v>9109.5361899999989</v>
      </c>
      <c r="G86" s="45"/>
      <c r="H86" s="45">
        <v>6729.1236399999998</v>
      </c>
    </row>
    <row r="87" spans="2:8" ht="18" customHeight="1" x14ac:dyDescent="0.2">
      <c r="C87" s="4" t="s">
        <v>57</v>
      </c>
      <c r="F87" s="46">
        <f>F76-F85-F86</f>
        <v>26870.463809999987</v>
      </c>
      <c r="G87" s="24"/>
      <c r="H87" s="47">
        <f>H76-H85-H86</f>
        <v>26425.676360000005</v>
      </c>
    </row>
    <row r="88" spans="2:8" ht="18" customHeight="1" x14ac:dyDescent="0.2">
      <c r="F88" s="48"/>
      <c r="G88" s="18"/>
      <c r="H88" s="49"/>
    </row>
    <row r="89" spans="2:8" ht="18" customHeight="1" x14ac:dyDescent="0.2">
      <c r="C89" s="9" t="s">
        <v>58</v>
      </c>
      <c r="F89" s="20"/>
      <c r="G89" s="18"/>
      <c r="H89" s="18"/>
    </row>
    <row r="90" spans="2:8" ht="18" customHeight="1" x14ac:dyDescent="0.2">
      <c r="C90" s="4" t="s">
        <v>59</v>
      </c>
      <c r="F90" s="50">
        <v>8925.6</v>
      </c>
      <c r="G90" s="45"/>
      <c r="H90" s="51">
        <v>8011.6</v>
      </c>
    </row>
    <row r="91" spans="2:8" ht="18" customHeight="1" x14ac:dyDescent="0.2">
      <c r="C91" s="4" t="s">
        <v>60</v>
      </c>
      <c r="F91" s="50">
        <v>7042.6</v>
      </c>
      <c r="G91" s="45"/>
      <c r="H91" s="51">
        <v>6306.3</v>
      </c>
    </row>
    <row r="92" spans="2:8" ht="18" customHeight="1" x14ac:dyDescent="0.2">
      <c r="C92" s="4" t="s">
        <v>61</v>
      </c>
      <c r="F92" s="52">
        <v>1110.8</v>
      </c>
      <c r="G92" s="45"/>
      <c r="H92" s="53">
        <v>1057</v>
      </c>
    </row>
    <row r="93" spans="2:8" ht="18" customHeight="1" x14ac:dyDescent="0.2">
      <c r="F93" s="54">
        <f>SUM(F90:F92)</f>
        <v>17079</v>
      </c>
      <c r="G93" s="24"/>
      <c r="H93" s="55">
        <f>SUM(H90:H92)</f>
        <v>15374.900000000001</v>
      </c>
    </row>
    <row r="94" spans="2:8" ht="18" customHeight="1" x14ac:dyDescent="0.2">
      <c r="C94" s="9" t="s">
        <v>62</v>
      </c>
      <c r="D94" s="9"/>
      <c r="F94" s="46">
        <f>F87-F93</f>
        <v>9791.4638099999866</v>
      </c>
      <c r="G94" s="21"/>
      <c r="H94" s="47">
        <f>H87-H93</f>
        <v>11050.776360000003</v>
      </c>
    </row>
    <row r="95" spans="2:8" ht="18" customHeight="1" x14ac:dyDescent="0.2">
      <c r="C95" s="4" t="s">
        <v>63</v>
      </c>
      <c r="F95" s="50">
        <v>2890</v>
      </c>
      <c r="G95" s="40"/>
      <c r="H95" s="51">
        <v>578.4</v>
      </c>
    </row>
    <row r="96" spans="2:8" ht="18" customHeight="1" x14ac:dyDescent="0.2">
      <c r="C96" s="22" t="s">
        <v>64</v>
      </c>
      <c r="D96" s="7"/>
      <c r="E96" s="7"/>
      <c r="F96" s="46">
        <f>F94+F95</f>
        <v>12681.463809999987</v>
      </c>
      <c r="G96" s="21"/>
      <c r="H96" s="47">
        <f>H94+H95</f>
        <v>11629.176360000003</v>
      </c>
    </row>
    <row r="97" spans="1:8" ht="18" customHeight="1" x14ac:dyDescent="0.2">
      <c r="C97" s="22" t="s">
        <v>65</v>
      </c>
      <c r="D97" s="7"/>
      <c r="E97" s="7"/>
      <c r="F97" s="56">
        <v>2016.4</v>
      </c>
      <c r="G97" s="45"/>
      <c r="H97" s="57">
        <v>2125.9</v>
      </c>
    </row>
    <row r="98" spans="1:8" ht="18" customHeight="1" thickBot="1" x14ac:dyDescent="0.25">
      <c r="C98" s="22" t="s">
        <v>66</v>
      </c>
      <c r="D98" s="7"/>
      <c r="E98" s="7"/>
      <c r="F98" s="58">
        <f>F96-F97</f>
        <v>10665.063809999987</v>
      </c>
      <c r="G98" s="24"/>
      <c r="H98" s="59">
        <f>H96-H97</f>
        <v>9503.2763600000035</v>
      </c>
    </row>
    <row r="99" spans="1:8" ht="18" customHeight="1" thickTop="1" x14ac:dyDescent="0.2">
      <c r="C99" s="60"/>
      <c r="D99" s="61"/>
      <c r="E99" s="61"/>
      <c r="F99" s="39"/>
      <c r="H99" s="40"/>
    </row>
    <row r="100" spans="1:8" ht="18" customHeight="1" x14ac:dyDescent="0.2">
      <c r="C100" s="60"/>
      <c r="D100" s="61"/>
      <c r="E100" s="61"/>
      <c r="F100" s="39"/>
      <c r="H100" s="40"/>
    </row>
    <row r="101" spans="1:8" ht="18" customHeight="1" x14ac:dyDescent="0.2">
      <c r="C101" s="60"/>
      <c r="D101" s="61"/>
      <c r="E101" s="61"/>
      <c r="F101" s="39"/>
      <c r="H101" s="40"/>
    </row>
    <row r="102" spans="1:8" ht="18" customHeight="1" x14ac:dyDescent="0.2">
      <c r="C102" s="60"/>
      <c r="D102" s="61"/>
      <c r="E102" s="61"/>
      <c r="F102" s="39"/>
      <c r="H102" s="40"/>
    </row>
    <row r="103" spans="1:8" ht="18" customHeight="1" x14ac:dyDescent="0.2">
      <c r="C103" s="60"/>
      <c r="D103" s="61"/>
      <c r="E103" s="61"/>
      <c r="F103" s="39"/>
      <c r="H103" s="40"/>
    </row>
    <row r="104" spans="1:8" ht="18" customHeight="1" x14ac:dyDescent="0.2">
      <c r="C104" s="60"/>
      <c r="D104" s="61"/>
      <c r="E104" s="61"/>
      <c r="F104" s="39"/>
      <c r="H104" s="40"/>
    </row>
    <row r="105" spans="1:8" ht="18" customHeight="1" x14ac:dyDescent="0.2">
      <c r="A105" s="35" t="s">
        <v>33</v>
      </c>
      <c r="B105" s="35"/>
      <c r="C105" s="35"/>
      <c r="D105" s="35" t="s">
        <v>34</v>
      </c>
      <c r="E105" s="35"/>
      <c r="F105" s="35" t="s">
        <v>35</v>
      </c>
      <c r="G105" s="35"/>
      <c r="H105" s="35"/>
    </row>
    <row r="106" spans="1:8" ht="18" customHeight="1" x14ac:dyDescent="0.2">
      <c r="A106" s="35" t="s">
        <v>36</v>
      </c>
      <c r="B106" s="35"/>
      <c r="C106" s="35"/>
      <c r="D106" s="36" t="s">
        <v>37</v>
      </c>
      <c r="E106" s="36"/>
      <c r="F106" s="35" t="s">
        <v>38</v>
      </c>
      <c r="G106" s="35"/>
      <c r="H106" s="35"/>
    </row>
  </sheetData>
  <mergeCells count="38">
    <mergeCell ref="C98:E98"/>
    <mergeCell ref="A105:C105"/>
    <mergeCell ref="D105:E105"/>
    <mergeCell ref="F105:H105"/>
    <mergeCell ref="A106:C106"/>
    <mergeCell ref="D106:E106"/>
    <mergeCell ref="F106:H106"/>
    <mergeCell ref="B63:E63"/>
    <mergeCell ref="B64:H64"/>
    <mergeCell ref="B65:H65"/>
    <mergeCell ref="B77:D77"/>
    <mergeCell ref="C96:E96"/>
    <mergeCell ref="C97:E97"/>
    <mergeCell ref="A54:C54"/>
    <mergeCell ref="D54:E54"/>
    <mergeCell ref="F54:H54"/>
    <mergeCell ref="D60:E60"/>
    <mergeCell ref="D61:E61"/>
    <mergeCell ref="B62:E62"/>
    <mergeCell ref="B44:C44"/>
    <mergeCell ref="B45:D45"/>
    <mergeCell ref="A52:C52"/>
    <mergeCell ref="D52:E52"/>
    <mergeCell ref="F52:H52"/>
    <mergeCell ref="A53:C53"/>
    <mergeCell ref="D53:E53"/>
    <mergeCell ref="F53:H53"/>
    <mergeCell ref="B26:D26"/>
    <mergeCell ref="B34:C34"/>
    <mergeCell ref="B39:C39"/>
    <mergeCell ref="B41:C41"/>
    <mergeCell ref="B42:E42"/>
    <mergeCell ref="B43:E43"/>
    <mergeCell ref="B5:E5"/>
    <mergeCell ref="B6:E6"/>
    <mergeCell ref="B7:H7"/>
    <mergeCell ref="B8:H8"/>
    <mergeCell ref="B24:C24"/>
  </mergeCells>
  <printOptions horizontalCentered="1"/>
  <pageMargins left="0.51181102362204722" right="0.51181102362204722" top="0.94488188976377963" bottom="0.55118110236220474" header="0.31496062992125984" footer="0.31496062992125984"/>
  <pageSetup scale="72" orientation="portrait" r:id="rId1"/>
  <rowBreaks count="1" manualBreakCount="1">
    <brk id="5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Resul-2023</vt:lpstr>
      <vt:lpstr>'Balance y Est.de Resul-2023'!Área_de_impresión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2023-07-11T19:50:54Z</cp:lastPrinted>
  <dcterms:created xsi:type="dcterms:W3CDTF">2023-07-11T19:36:52Z</dcterms:created>
  <dcterms:modified xsi:type="dcterms:W3CDTF">2023-07-11T20:17:57Z</dcterms:modified>
</cp:coreProperties>
</file>