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\2023\05 2023\"/>
    </mc:Choice>
  </mc:AlternateContent>
  <bookViews>
    <workbookView xWindow="0" yWindow="0" windowWidth="19200" windowHeight="6760"/>
  </bookViews>
  <sheets>
    <sheet name="B G. 05 2023" sheetId="5" r:id="rId1"/>
    <sheet name="E R. 05 2023" sheetId="6" r:id="rId2"/>
  </sheets>
  <definedNames>
    <definedName name="_xlnm.Print_Area" localSheetId="0">'B G. 05 2023'!$A$1:$F$77</definedName>
    <definedName name="_xlnm.Print_Area" localSheetId="1">'E R. 05 2023'!$A$1:$F$54</definedName>
  </definedNames>
  <calcPr calcId="162913"/>
</workbook>
</file>

<file path=xl/calcChain.xml><?xml version="1.0" encoding="utf-8"?>
<calcChain xmlns="http://schemas.openxmlformats.org/spreadsheetml/2006/main">
  <c r="E23" i="5" l="1"/>
  <c r="C55" i="5" l="1"/>
  <c r="F44" i="6" l="1"/>
  <c r="E8" i="5" l="1"/>
  <c r="C57" i="5" l="1"/>
  <c r="E36" i="5" l="1"/>
  <c r="E27" i="5"/>
  <c r="D27" i="6" l="1"/>
  <c r="C58" i="5"/>
  <c r="D44" i="6" l="1"/>
  <c r="E54" i="5" l="1"/>
  <c r="E47" i="5"/>
  <c r="E45" i="5"/>
  <c r="E51" i="5" l="1"/>
  <c r="F27" i="6"/>
  <c r="D19" i="6"/>
  <c r="E17" i="5" l="1"/>
  <c r="E20" i="5" s="1"/>
  <c r="D11" i="6" l="1"/>
  <c r="D20" i="6" s="1"/>
  <c r="F11" i="6" l="1"/>
  <c r="E34" i="5" l="1"/>
  <c r="E32" i="5"/>
  <c r="E30" i="5"/>
  <c r="E41" i="5" l="1"/>
  <c r="E56" i="5"/>
  <c r="E60" i="5" l="1"/>
  <c r="F19" i="6"/>
  <c r="F20" i="6" s="1"/>
  <c r="F28" i="6" l="1"/>
  <c r="F45" i="6" s="1"/>
  <c r="F39" i="6"/>
  <c r="D28" i="6" l="1"/>
  <c r="D45" i="6" s="1"/>
  <c r="D40" i="6" l="1"/>
  <c r="F40" i="6"/>
</calcChain>
</file>

<file path=xl/sharedStrings.xml><?xml version="1.0" encoding="utf-8"?>
<sst xmlns="http://schemas.openxmlformats.org/spreadsheetml/2006/main" count="105" uniqueCount="96">
  <si>
    <t>VALORES DAVIVIENDA EL SALVADOR, S.A. DE C.V.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</si>
  <si>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</si>
  <si>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</si>
  <si>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</si>
  <si>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</si>
  <si>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</si>
  <si>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</si>
  <si>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</si>
  <si>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</si>
  <si>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</si>
  <si>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</si>
  <si>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</si>
  <si>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</si>
  <si>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</si>
  <si>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>Pasivo</t>
  </si>
  <si>
    <t>Pasivo corriente</t>
  </si>
  <si>
    <t>Cuentas por pagar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</si>
  <si>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</si>
  <si>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</si>
  <si>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</si>
  <si>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</si>
  <si>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</si>
  <si>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</si>
  <si>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</si>
  <si>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</si>
  <si>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</si>
  <si>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</si>
  <si>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</si>
  <si>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</si>
  <si>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</si>
  <si>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</si>
  <si>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</si>
  <si>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</si>
  <si>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</si>
  <si>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</si>
  <si>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</si>
  <si>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</si>
  <si>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</si>
  <si>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</si>
  <si>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</si>
  <si>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</si>
  <si>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</si>
  <si>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</si>
  <si>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</si>
  <si>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</si>
  <si>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</si>
  <si>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</si>
  <si>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</si>
  <si>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</si>
  <si>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</si>
  <si>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</si>
  <si>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</si>
  <si>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</si>
  <si>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</si>
  <si>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</si>
  <si>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</si>
  <si>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</si>
  <si>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</si>
  <si>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</si>
  <si>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</si>
  <si>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</si>
  <si>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</si>
  <si>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</si>
  <si>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</si>
  <si>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</si>
  <si>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</si>
  <si>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</si>
  <si>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</si>
  <si>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</si>
  <si>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</si>
  <si>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</si>
  <si>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</si>
  <si>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</si>
  <si>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</si>
  <si>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</si>
  <si>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</si>
  <si>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</si>
  <si>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</si>
  <si>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</si>
  <si>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</si>
  <si>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</si>
  <si>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</si>
  <si>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 xml:space="preserve">      Ashali Julieta Baños</t>
  </si>
  <si>
    <t xml:space="preserve">       Contador General</t>
  </si>
  <si>
    <t>Impuestos por pagar propios</t>
  </si>
  <si>
    <t>(Expresado en Dólares de los Estados Unidos de América)</t>
  </si>
  <si>
    <t>(Casa de Corredores de Bolsa)</t>
  </si>
  <si>
    <t>Jorge Alberto Barrientos</t>
  </si>
  <si>
    <t xml:space="preserve"> Director Financiero</t>
  </si>
  <si>
    <t xml:space="preserve">    Gerardo José Simán                        Ana Yessenia Giron</t>
  </si>
  <si>
    <t xml:space="preserve">          Presidente                                     Gerente General</t>
  </si>
  <si>
    <t xml:space="preserve">    Gerardo José Simán                  Ana Yessenia Giron</t>
  </si>
  <si>
    <t xml:space="preserve">          Presidente                                 Gerente General</t>
  </si>
  <si>
    <t>Total activo</t>
  </si>
  <si>
    <t>Balance General al 31 de Mayo de 2023</t>
  </si>
  <si>
    <t>Estado de resultados del 01 de Enero al 31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</si>
</sst>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  <numFmt numFmtId="178" formatCode="#,##0.00_ ;\-#,##0.00\ 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b/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5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75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0" fontId="5" fillId="46" borderId="0" xfId="278" applyFont="1" applyFill="1" applyAlignme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0" fillId="46" borderId="0" xfId="246" applyFont="1" applyFill="1"/>
    <xf numFmtId="0" fontId="49" fillId="0" borderId="0" xfId="0" applyFont="1" applyBorder="1" applyAlignment="1">
      <alignment vertical="center"/>
    </xf>
    <xf numFmtId="166" fontId="51" fillId="46" borderId="0" xfId="246" applyFont="1" applyFill="1"/>
    <xf numFmtId="178" fontId="3" fillId="46" borderId="0" xfId="278" applyNumberFormat="1" applyFont="1" applyFill="1"/>
    <xf numFmtId="43" fontId="3" fillId="46" borderId="0" xfId="324" applyFont="1" applyFill="1"/>
    <xf numFmtId="0" fontId="48" fillId="46" borderId="0" xfId="278" applyFont="1" applyFill="1" applyAlignment="1">
      <alignment horizontal="center"/>
    </xf>
    <xf numFmtId="43" fontId="5" fillId="46" borderId="11" xfId="324" applyFont="1" applyFill="1" applyBorder="1"/>
    <xf numFmtId="43" fontId="1" fillId="46" borderId="0" xfId="324" applyFont="1" applyFill="1"/>
    <xf numFmtId="0" fontId="48" fillId="46" borderId="0" xfId="278" applyFont="1" applyFill="1" applyAlignment="1"/>
    <xf numFmtId="165" fontId="48" fillId="46" borderId="0" xfId="246" applyNumberFormat="1" applyFont="1" applyFill="1" applyAlignment="1"/>
    <xf numFmtId="0" fontId="5" fillId="46" borderId="0" xfId="278" applyFont="1" applyFill="1" applyAlignment="1">
      <alignment horizontal="left"/>
    </xf>
    <xf numFmtId="0" fontId="48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2" fillId="46" borderId="0" xfId="278" applyFont="1" applyFill="1" applyAlignment="1">
      <alignment horizontal="center"/>
    </xf>
    <xf numFmtId="165" fontId="48" fillId="46" borderId="0" xfId="246" applyNumberFormat="1" applyFont="1" applyFill="1" applyAlignment="1">
      <alignment horizontal="left"/>
    </xf>
    <xf numFmtId="165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center"/>
    </xf>
    <xf numFmtId="0" fontId="6" fillId="46" borderId="0" xfId="289" applyFont="1" applyFill="1" applyAlignment="1">
      <alignment horizontal="justify" vertical="top" wrapText="1"/>
    </xf>
  </cellXfs>
  <cellStyles count="325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" xfId="324" builtinId="3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view="pageBreakPreview" topLeftCell="A27" zoomScale="110" zoomScaleNormal="110" zoomScaleSheetLayoutView="110" workbookViewId="0">
      <selection activeCell="C38" sqref="C38"/>
    </sheetView>
  </sheetViews>
  <sheetFormatPr baseColWidth="10" defaultColWidth="11.453125" defaultRowHeight="12.5" x14ac:dyDescent="0.25"/>
  <cols>
    <col min="1" max="1" width="9.453125" style="1" customWidth="1"/>
    <col min="2" max="2" width="42.453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49" customWidth="1"/>
    <col min="7" max="8" width="12.36328125" style="49" bestFit="1" customWidth="1"/>
    <col min="9" max="9" width="13.36328125" style="49" bestFit="1" customWidth="1"/>
    <col min="10" max="13" width="11.453125" style="49"/>
    <col min="14" max="16384" width="11.453125" style="2"/>
  </cols>
  <sheetData>
    <row r="1" spans="1:6" ht="14" x14ac:dyDescent="0.3">
      <c r="B1" s="70" t="s">
        <v>0</v>
      </c>
      <c r="C1" s="70"/>
      <c r="D1" s="70"/>
    </row>
    <row r="2" spans="1:6" ht="14" x14ac:dyDescent="0.3">
      <c r="B2" s="70" t="s">
        <v>86</v>
      </c>
      <c r="C2" s="70"/>
      <c r="D2" s="70"/>
    </row>
    <row r="3" spans="1:6" ht="14" x14ac:dyDescent="0.3">
      <c r="B3" s="70" t="s">
        <v>94</v>
      </c>
      <c r="C3" s="70"/>
      <c r="D3" s="70"/>
    </row>
    <row r="4" spans="1:6" ht="14" x14ac:dyDescent="0.3">
      <c r="B4" s="70" t="s">
        <v>85</v>
      </c>
      <c r="C4" s="70"/>
      <c r="D4" s="70"/>
    </row>
    <row r="5" spans="1:6" x14ac:dyDescent="0.25">
      <c r="A5" s="3"/>
      <c r="B5" s="4"/>
      <c r="C5" s="5"/>
      <c r="D5" s="5"/>
    </row>
    <row r="6" spans="1:6" x14ac:dyDescent="0.25">
      <c r="A6" s="3"/>
      <c r="B6" s="4"/>
      <c r="C6" s="6"/>
      <c r="D6" s="6"/>
    </row>
    <row r="7" spans="1:6" x14ac:dyDescent="0.25">
      <c r="A7" s="7">
        <v>1</v>
      </c>
      <c r="B7" s="8" t="s">
        <v>1</v>
      </c>
      <c r="C7" s="9"/>
      <c r="D7" s="9"/>
    </row>
    <row r="8" spans="1:6" x14ac:dyDescent="0.25">
      <c r="A8" s="7">
        <v>11</v>
      </c>
      <c r="B8" s="8" t="s">
        <v>2</v>
      </c>
      <c r="C8" s="2"/>
      <c r="D8" s="2"/>
      <c r="E8" s="9">
        <f>+C9+C10+C11+C13+C14+C15+C16+C12</f>
        <v>349258.77999999997</v>
      </c>
    </row>
    <row r="9" spans="1:6" x14ac:dyDescent="0.25">
      <c r="A9" s="3">
        <v>110</v>
      </c>
      <c r="B9" s="4" t="s">
        <v>3</v>
      </c>
      <c r="C9" s="5">
        <v>0</v>
      </c>
      <c r="D9" s="5"/>
    </row>
    <row r="10" spans="1:6" x14ac:dyDescent="0.25">
      <c r="A10" s="3">
        <v>111</v>
      </c>
      <c r="B10" s="4" t="s">
        <v>4</v>
      </c>
      <c r="C10" s="5">
        <v>185822.9</v>
      </c>
      <c r="D10" s="10"/>
      <c r="F10" s="50"/>
    </row>
    <row r="11" spans="1:6" x14ac:dyDescent="0.25">
      <c r="A11" s="3">
        <v>112</v>
      </c>
      <c r="B11" s="4" t="s">
        <v>5</v>
      </c>
      <c r="C11" s="5">
        <v>4700.8999999999996</v>
      </c>
      <c r="D11" s="5"/>
      <c r="F11" s="50"/>
    </row>
    <row r="12" spans="1:6" x14ac:dyDescent="0.25">
      <c r="A12" s="3">
        <v>113</v>
      </c>
      <c r="B12" s="4" t="s">
        <v>6</v>
      </c>
      <c r="C12" s="5">
        <v>139653.99</v>
      </c>
      <c r="D12" s="5"/>
      <c r="F12" s="50"/>
    </row>
    <row r="13" spans="1:6" x14ac:dyDescent="0.25">
      <c r="A13" s="3">
        <v>114</v>
      </c>
      <c r="B13" s="4" t="s">
        <v>7</v>
      </c>
      <c r="C13" s="5">
        <v>513.16</v>
      </c>
      <c r="D13" s="5"/>
      <c r="F13" s="50"/>
    </row>
    <row r="14" spans="1:6" x14ac:dyDescent="0.25">
      <c r="A14" s="3">
        <v>116</v>
      </c>
      <c r="B14" s="4" t="s">
        <v>8</v>
      </c>
      <c r="C14" s="5">
        <v>9365.74</v>
      </c>
      <c r="D14" s="10"/>
      <c r="F14" s="50"/>
    </row>
    <row r="15" spans="1:6" x14ac:dyDescent="0.25">
      <c r="A15" s="3">
        <v>117</v>
      </c>
      <c r="B15" s="4" t="s">
        <v>9</v>
      </c>
      <c r="C15" s="5">
        <v>4810.88</v>
      </c>
      <c r="D15" s="10"/>
      <c r="E15" s="52"/>
      <c r="F15" s="50"/>
    </row>
    <row r="16" spans="1:6" x14ac:dyDescent="0.25">
      <c r="A16" s="3">
        <v>118</v>
      </c>
      <c r="B16" s="4" t="s">
        <v>10</v>
      </c>
      <c r="C16" s="5">
        <v>4391.21</v>
      </c>
      <c r="D16" s="5"/>
      <c r="E16" s="52"/>
      <c r="F16" s="50"/>
    </row>
    <row r="17" spans="1:8" x14ac:dyDescent="0.25">
      <c r="A17" s="7">
        <v>12</v>
      </c>
      <c r="B17" s="8" t="s">
        <v>11</v>
      </c>
      <c r="C17" s="2"/>
      <c r="D17" s="2"/>
      <c r="E17" s="9">
        <f>+C18+C19</f>
        <v>141380.41999999998</v>
      </c>
    </row>
    <row r="18" spans="1:8" x14ac:dyDescent="0.25">
      <c r="A18" s="3">
        <v>123</v>
      </c>
      <c r="B18" s="4" t="s">
        <v>12</v>
      </c>
      <c r="C18" s="5">
        <v>76848.899999999994</v>
      </c>
      <c r="D18" s="5"/>
      <c r="F18" s="50"/>
    </row>
    <row r="19" spans="1:8" x14ac:dyDescent="0.25">
      <c r="A19" s="3">
        <v>126</v>
      </c>
      <c r="B19" s="4" t="s">
        <v>13</v>
      </c>
      <c r="C19" s="11">
        <v>64531.519999999997</v>
      </c>
      <c r="D19" s="12"/>
      <c r="F19" s="50"/>
    </row>
    <row r="20" spans="1:8" ht="13.5" thickBot="1" x14ac:dyDescent="0.35">
      <c r="A20" s="53"/>
      <c r="B20" s="67" t="s">
        <v>93</v>
      </c>
      <c r="C20" s="2"/>
      <c r="D20" s="2"/>
      <c r="E20" s="13">
        <f>+E8+E17</f>
        <v>490639.19999999995</v>
      </c>
      <c r="H20" s="51"/>
    </row>
    <row r="21" spans="1:8" ht="6.75" customHeight="1" thickTop="1" x14ac:dyDescent="0.25">
      <c r="A21" s="3"/>
      <c r="B21" s="4"/>
      <c r="C21" s="5"/>
      <c r="D21" s="5"/>
    </row>
    <row r="22" spans="1:8" x14ac:dyDescent="0.25">
      <c r="A22" s="7">
        <v>2</v>
      </c>
      <c r="B22" s="8" t="s">
        <v>14</v>
      </c>
      <c r="C22" s="9"/>
      <c r="D22" s="9"/>
    </row>
    <row r="23" spans="1:8" x14ac:dyDescent="0.25">
      <c r="A23" s="7">
        <v>21</v>
      </c>
      <c r="B23" s="8" t="s">
        <v>15</v>
      </c>
      <c r="C23" s="2"/>
      <c r="D23" s="2"/>
      <c r="E23" s="9">
        <f>+C24+C25</f>
        <v>47109.299999999996</v>
      </c>
    </row>
    <row r="24" spans="1:8" x14ac:dyDescent="0.25">
      <c r="A24" s="3">
        <v>213</v>
      </c>
      <c r="B24" s="4" t="s">
        <v>16</v>
      </c>
      <c r="C24" s="5">
        <v>46114.7</v>
      </c>
      <c r="D24" s="5"/>
    </row>
    <row r="25" spans="1:8" x14ac:dyDescent="0.25">
      <c r="A25" s="3">
        <v>215</v>
      </c>
      <c r="B25" s="4" t="s">
        <v>84</v>
      </c>
      <c r="C25" s="5">
        <v>994.6</v>
      </c>
      <c r="D25" s="5"/>
    </row>
    <row r="26" spans="1:8" x14ac:dyDescent="0.25">
      <c r="A26" s="7">
        <v>22</v>
      </c>
      <c r="B26" s="8" t="s">
        <v>17</v>
      </c>
      <c r="C26" s="14"/>
      <c r="D26" s="15"/>
      <c r="E26" s="9">
        <v>0</v>
      </c>
    </row>
    <row r="27" spans="1:8" ht="13" thickBot="1" x14ac:dyDescent="0.3">
      <c r="A27" s="3"/>
      <c r="B27" s="7" t="s">
        <v>18</v>
      </c>
      <c r="C27" s="2"/>
      <c r="D27" s="2"/>
      <c r="E27" s="13">
        <f>+E26+E23</f>
        <v>47109.299999999996</v>
      </c>
    </row>
    <row r="28" spans="1:8" ht="7.5" customHeight="1" thickTop="1" x14ac:dyDescent="0.25">
      <c r="A28" s="3"/>
      <c r="B28" s="8"/>
      <c r="C28" s="9"/>
      <c r="D28" s="9"/>
    </row>
    <row r="29" spans="1:8" x14ac:dyDescent="0.25">
      <c r="A29" s="7">
        <v>3</v>
      </c>
      <c r="B29" s="8" t="s">
        <v>19</v>
      </c>
      <c r="C29" s="9"/>
      <c r="D29" s="9"/>
    </row>
    <row r="30" spans="1:8" x14ac:dyDescent="0.25">
      <c r="A30" s="7">
        <v>31</v>
      </c>
      <c r="B30" s="8" t="s">
        <v>20</v>
      </c>
      <c r="E30" s="9">
        <f>+C31</f>
        <v>260000</v>
      </c>
    </row>
    <row r="31" spans="1:8" x14ac:dyDescent="0.25">
      <c r="A31" s="3">
        <v>310</v>
      </c>
      <c r="B31" s="4" t="s">
        <v>21</v>
      </c>
      <c r="C31" s="5">
        <v>260000</v>
      </c>
      <c r="D31" s="5"/>
      <c r="F31" s="50"/>
    </row>
    <row r="32" spans="1:8" x14ac:dyDescent="0.25">
      <c r="A32" s="7">
        <v>32</v>
      </c>
      <c r="B32" s="8" t="s">
        <v>22</v>
      </c>
      <c r="E32" s="9">
        <f>+C33</f>
        <v>52000</v>
      </c>
    </row>
    <row r="33" spans="1:8" x14ac:dyDescent="0.25">
      <c r="A33" s="3">
        <v>320</v>
      </c>
      <c r="B33" s="4" t="s">
        <v>22</v>
      </c>
      <c r="C33" s="5">
        <v>52000</v>
      </c>
      <c r="D33" s="5"/>
      <c r="F33" s="50"/>
    </row>
    <row r="34" spans="1:8" x14ac:dyDescent="0.25">
      <c r="A34" s="7">
        <v>33</v>
      </c>
      <c r="B34" s="8" t="s">
        <v>23</v>
      </c>
      <c r="E34" s="9">
        <f>SUM(C35:C35)</f>
        <v>-46760</v>
      </c>
    </row>
    <row r="35" spans="1:8" x14ac:dyDescent="0.25">
      <c r="A35" s="3">
        <v>332</v>
      </c>
      <c r="B35" s="4" t="s">
        <v>24</v>
      </c>
      <c r="C35" s="5">
        <v>-46760</v>
      </c>
      <c r="D35" s="5"/>
      <c r="F35" s="50"/>
    </row>
    <row r="36" spans="1:8" x14ac:dyDescent="0.25">
      <c r="A36" s="7">
        <v>34</v>
      </c>
      <c r="B36" s="8" t="s">
        <v>25</v>
      </c>
      <c r="E36" s="9">
        <f>+C37+C38</f>
        <v>178289.9</v>
      </c>
      <c r="F36" s="50"/>
    </row>
    <row r="37" spans="1:8" x14ac:dyDescent="0.25">
      <c r="A37" s="3">
        <v>340</v>
      </c>
      <c r="B37" s="4" t="s">
        <v>26</v>
      </c>
      <c r="C37" s="5">
        <v>172028</v>
      </c>
      <c r="D37" s="5"/>
      <c r="F37" s="50"/>
    </row>
    <row r="38" spans="1:8" x14ac:dyDescent="0.25">
      <c r="A38" s="3">
        <v>341</v>
      </c>
      <c r="B38" s="4" t="s">
        <v>27</v>
      </c>
      <c r="C38" s="5">
        <v>6261.9</v>
      </c>
      <c r="D38" s="5"/>
    </row>
    <row r="39" spans="1:8" x14ac:dyDescent="0.25">
      <c r="A39" s="7">
        <v>35</v>
      </c>
      <c r="B39" s="8" t="s">
        <v>28</v>
      </c>
      <c r="E39" s="5">
        <v>0</v>
      </c>
    </row>
    <row r="40" spans="1:8" x14ac:dyDescent="0.25">
      <c r="A40" s="7">
        <v>36</v>
      </c>
      <c r="B40" s="8" t="s">
        <v>29</v>
      </c>
      <c r="C40" s="14"/>
      <c r="D40" s="15"/>
      <c r="E40" s="5">
        <v>0</v>
      </c>
    </row>
    <row r="41" spans="1:8" ht="13.5" thickBot="1" x14ac:dyDescent="0.35">
      <c r="A41" s="3"/>
      <c r="B41" s="8" t="s">
        <v>30</v>
      </c>
      <c r="C41" s="2"/>
      <c r="D41" s="2"/>
      <c r="E41" s="13">
        <f>SUM(E27:E40)</f>
        <v>490639.19999999995</v>
      </c>
      <c r="H41" s="51"/>
    </row>
    <row r="42" spans="1:8" ht="13" thickTop="1" x14ac:dyDescent="0.25">
      <c r="A42" s="3"/>
      <c r="B42" s="4"/>
      <c r="C42" s="2"/>
      <c r="D42" s="2"/>
      <c r="E42" s="5"/>
    </row>
    <row r="43" spans="1:8" x14ac:dyDescent="0.25">
      <c r="A43" s="3"/>
      <c r="B43" s="8" t="s">
        <v>31</v>
      </c>
      <c r="C43" s="17"/>
      <c r="D43" s="17"/>
    </row>
    <row r="44" spans="1:8" x14ac:dyDescent="0.25">
      <c r="A44" s="3">
        <v>6</v>
      </c>
      <c r="B44" s="8" t="s">
        <v>32</v>
      </c>
      <c r="C44" s="17"/>
      <c r="D44" s="17"/>
    </row>
    <row r="45" spans="1:8" ht="13" x14ac:dyDescent="0.3">
      <c r="A45" s="3">
        <v>61</v>
      </c>
      <c r="B45" s="8" t="s">
        <v>33</v>
      </c>
      <c r="C45" s="2"/>
      <c r="D45" s="2"/>
      <c r="E45" s="9">
        <f>SUM(C46:C46)</f>
        <v>150000</v>
      </c>
      <c r="H45" s="51"/>
    </row>
    <row r="46" spans="1:8" x14ac:dyDescent="0.25">
      <c r="A46" s="3">
        <v>610</v>
      </c>
      <c r="B46" s="4" t="s">
        <v>34</v>
      </c>
      <c r="C46" s="5">
        <v>150000</v>
      </c>
      <c r="D46" s="5"/>
    </row>
    <row r="47" spans="1:8" x14ac:dyDescent="0.25">
      <c r="A47" s="7">
        <v>62</v>
      </c>
      <c r="B47" s="8" t="s">
        <v>35</v>
      </c>
      <c r="C47" s="2"/>
      <c r="D47" s="2"/>
      <c r="E47" s="9">
        <f>SUM(C48:C50)</f>
        <v>418508.1</v>
      </c>
    </row>
    <row r="48" spans="1:8" x14ac:dyDescent="0.25">
      <c r="A48" s="3">
        <v>620</v>
      </c>
      <c r="B48" s="4" t="s">
        <v>36</v>
      </c>
      <c r="C48" s="5">
        <v>142400</v>
      </c>
      <c r="D48" s="5"/>
    </row>
    <row r="49" spans="1:8" ht="11.25" customHeight="1" x14ac:dyDescent="0.25">
      <c r="A49" s="3">
        <v>621</v>
      </c>
      <c r="B49" s="4" t="s">
        <v>80</v>
      </c>
      <c r="C49" s="5">
        <v>150000</v>
      </c>
      <c r="D49" s="5"/>
    </row>
    <row r="50" spans="1:8" x14ac:dyDescent="0.25">
      <c r="A50" s="3">
        <v>624</v>
      </c>
      <c r="B50" s="4" t="s">
        <v>37</v>
      </c>
      <c r="C50" s="11">
        <v>126108.1</v>
      </c>
      <c r="D50" s="12"/>
    </row>
    <row r="51" spans="1:8" ht="13" thickBot="1" x14ac:dyDescent="0.3">
      <c r="A51" s="3"/>
      <c r="B51" s="8" t="s">
        <v>38</v>
      </c>
      <c r="C51" s="2"/>
      <c r="D51" s="2"/>
      <c r="E51" s="63">
        <f>+E45+E47</f>
        <v>568508.1</v>
      </c>
    </row>
    <row r="52" spans="1:8" ht="13" thickTop="1" x14ac:dyDescent="0.25">
      <c r="A52" s="3"/>
      <c r="B52" s="4"/>
      <c r="C52" s="17"/>
      <c r="D52" s="17"/>
    </row>
    <row r="53" spans="1:8" x14ac:dyDescent="0.25">
      <c r="A53" s="7">
        <v>7</v>
      </c>
      <c r="B53" s="8" t="s">
        <v>39</v>
      </c>
      <c r="C53" s="17"/>
      <c r="D53" s="17"/>
    </row>
    <row r="54" spans="1:8" ht="13" x14ac:dyDescent="0.3">
      <c r="A54" s="7">
        <v>71</v>
      </c>
      <c r="B54" s="7" t="s">
        <v>40</v>
      </c>
      <c r="E54" s="9">
        <f>SUM(C55:C55)</f>
        <v>150000</v>
      </c>
      <c r="H54" s="51"/>
    </row>
    <row r="55" spans="1:8" x14ac:dyDescent="0.25">
      <c r="A55" s="3">
        <v>710</v>
      </c>
      <c r="B55" s="4" t="s">
        <v>79</v>
      </c>
      <c r="C55" s="5">
        <f>+C46</f>
        <v>150000</v>
      </c>
      <c r="D55" s="5"/>
    </row>
    <row r="56" spans="1:8" x14ac:dyDescent="0.25">
      <c r="A56" s="7">
        <v>72</v>
      </c>
      <c r="B56" s="18" t="s">
        <v>41</v>
      </c>
      <c r="E56" s="19">
        <f>SUM(C57:C59)</f>
        <v>418508.1</v>
      </c>
    </row>
    <row r="57" spans="1:8" ht="14.25" customHeight="1" x14ac:dyDescent="0.25">
      <c r="A57" s="3">
        <v>720</v>
      </c>
      <c r="B57" s="20" t="s">
        <v>42</v>
      </c>
      <c r="C57" s="5">
        <f>+C48</f>
        <v>142400</v>
      </c>
      <c r="D57" s="12"/>
    </row>
    <row r="58" spans="1:8" ht="14.25" customHeight="1" x14ac:dyDescent="0.25">
      <c r="A58" s="3">
        <v>721</v>
      </c>
      <c r="B58" s="4" t="s">
        <v>81</v>
      </c>
      <c r="C58" s="5">
        <f>+C49</f>
        <v>150000</v>
      </c>
      <c r="D58" s="12"/>
    </row>
    <row r="59" spans="1:8" ht="14.25" customHeight="1" x14ac:dyDescent="0.25">
      <c r="A59" s="3">
        <v>724</v>
      </c>
      <c r="B59" s="4" t="s">
        <v>43</v>
      </c>
      <c r="C59" s="11">
        <v>126108.1</v>
      </c>
      <c r="D59" s="12"/>
    </row>
    <row r="60" spans="1:8" ht="13" thickBot="1" x14ac:dyDescent="0.3">
      <c r="A60" s="3"/>
      <c r="B60" s="8" t="s">
        <v>38</v>
      </c>
      <c r="C60" s="2"/>
      <c r="D60" s="2"/>
      <c r="E60" s="13">
        <f>+E54+E56</f>
        <v>568508.1</v>
      </c>
    </row>
    <row r="61" spans="1:8" ht="13" thickTop="1" x14ac:dyDescent="0.25">
      <c r="A61" s="3"/>
      <c r="B61" s="4"/>
      <c r="C61" s="21"/>
      <c r="D61" s="21"/>
      <c r="E61" s="64"/>
    </row>
    <row r="62" spans="1:8" x14ac:dyDescent="0.25">
      <c r="A62" s="3"/>
      <c r="B62" s="4"/>
      <c r="C62" s="21"/>
      <c r="D62" s="21"/>
    </row>
    <row r="63" spans="1:8" x14ac:dyDescent="0.25">
      <c r="A63" s="3"/>
      <c r="B63" s="4"/>
      <c r="C63" s="21"/>
      <c r="D63" s="21"/>
    </row>
    <row r="64" spans="1:8" x14ac:dyDescent="0.25">
      <c r="A64" s="3"/>
      <c r="B64" s="4"/>
      <c r="C64" s="21"/>
      <c r="D64" s="21"/>
    </row>
    <row r="65" spans="1:6" x14ac:dyDescent="0.25">
      <c r="A65" s="3"/>
      <c r="B65" s="4"/>
      <c r="C65" s="21"/>
      <c r="D65" s="21"/>
    </row>
    <row r="66" spans="1:6" x14ac:dyDescent="0.25">
      <c r="A66" s="3"/>
      <c r="B66" s="4"/>
      <c r="C66" s="21"/>
      <c r="D66" s="21"/>
    </row>
    <row r="67" spans="1:6" ht="14.5" customHeight="1" x14ac:dyDescent="0.3">
      <c r="A67" s="68"/>
      <c r="B67" s="68"/>
      <c r="C67" s="71"/>
      <c r="D67" s="71"/>
      <c r="E67" s="69"/>
      <c r="F67" s="69"/>
    </row>
    <row r="68" spans="1:6" ht="14.5" customHeight="1" x14ac:dyDescent="0.3">
      <c r="A68" s="65" t="s">
        <v>89</v>
      </c>
      <c r="B68" s="62"/>
      <c r="C68" s="68" t="s">
        <v>87</v>
      </c>
      <c r="D68" s="68"/>
      <c r="E68" s="68" t="s">
        <v>82</v>
      </c>
      <c r="F68" s="68"/>
    </row>
    <row r="69" spans="1:6" ht="13" x14ac:dyDescent="0.3">
      <c r="A69" s="65" t="s">
        <v>90</v>
      </c>
      <c r="B69" s="65"/>
      <c r="C69" s="68" t="s">
        <v>88</v>
      </c>
      <c r="D69" s="68"/>
      <c r="E69" s="68" t="s">
        <v>83</v>
      </c>
      <c r="F69" s="68"/>
    </row>
    <row r="70" spans="1:6" ht="13" x14ac:dyDescent="0.3">
      <c r="A70" s="3"/>
      <c r="B70" s="4"/>
      <c r="C70" s="65"/>
      <c r="D70" s="65"/>
      <c r="E70" s="65"/>
    </row>
    <row r="71" spans="1:6" x14ac:dyDescent="0.25">
      <c r="A71" s="3"/>
      <c r="B71" s="4"/>
    </row>
    <row r="72" spans="1:6" x14ac:dyDescent="0.25">
      <c r="A72" s="3"/>
      <c r="B72" s="4"/>
    </row>
    <row r="73" spans="1:6" x14ac:dyDescent="0.25">
      <c r="A73" s="3"/>
      <c r="B73" s="4"/>
    </row>
    <row r="74" spans="1:6" ht="13" x14ac:dyDescent="0.3">
      <c r="A74" s="3"/>
      <c r="B74" s="53"/>
      <c r="C74" s="66"/>
      <c r="D74" s="66"/>
      <c r="E74" s="39"/>
      <c r="F74" s="22"/>
    </row>
    <row r="75" spans="1:6" ht="13" x14ac:dyDescent="0.3">
      <c r="A75" s="3"/>
      <c r="B75" s="53"/>
      <c r="C75" s="66"/>
      <c r="D75" s="66"/>
      <c r="E75" s="39"/>
      <c r="F75" s="22"/>
    </row>
    <row r="76" spans="1:6" x14ac:dyDescent="0.25">
      <c r="A76" s="58"/>
    </row>
  </sheetData>
  <mergeCells count="11">
    <mergeCell ref="B1:D1"/>
    <mergeCell ref="B3:D3"/>
    <mergeCell ref="B4:D4"/>
    <mergeCell ref="C67:D67"/>
    <mergeCell ref="B2:D2"/>
    <mergeCell ref="A67:B67"/>
    <mergeCell ref="C69:D69"/>
    <mergeCell ref="E69:F69"/>
    <mergeCell ref="C68:D68"/>
    <mergeCell ref="E67:F67"/>
    <mergeCell ref="E68:F68"/>
  </mergeCells>
  <pageMargins left="1.0236220472440944" right="0.43307086614173229" top="0.31496062992125984" bottom="0.23622047244094491" header="0.31496062992125984" footer="0"/>
  <pageSetup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view="pageBreakPreview" zoomScale="115" zoomScaleNormal="115" zoomScaleSheetLayoutView="115" workbookViewId="0"/>
  </sheetViews>
  <sheetFormatPr baseColWidth="10" defaultColWidth="11.453125" defaultRowHeight="11.5" x14ac:dyDescent="0.25"/>
  <cols>
    <col min="1" max="1" width="4" style="4" bestFit="1" customWidth="1"/>
    <col min="2" max="2" width="41.90625" style="48" customWidth="1"/>
    <col min="3" max="3" width="7.36328125" style="4" customWidth="1"/>
    <col min="4" max="4" width="25.453125" style="22" customWidth="1"/>
    <col min="5" max="5" width="6.90625" style="22" customWidth="1"/>
    <col min="6" max="6" width="14.90625" style="22" bestFit="1" customWidth="1"/>
    <col min="7" max="16384" width="11.453125" style="4"/>
  </cols>
  <sheetData>
    <row r="1" spans="1:8" ht="14" x14ac:dyDescent="0.3">
      <c r="B1" s="70" t="s">
        <v>0</v>
      </c>
      <c r="C1" s="70"/>
      <c r="D1" s="70"/>
    </row>
    <row r="2" spans="1:8" ht="14" x14ac:dyDescent="0.3">
      <c r="B2" s="70" t="s">
        <v>86</v>
      </c>
      <c r="C2" s="70"/>
      <c r="D2" s="70"/>
    </row>
    <row r="3" spans="1:8" ht="14" x14ac:dyDescent="0.3">
      <c r="B3" s="70" t="s">
        <v>95</v>
      </c>
      <c r="C3" s="70"/>
      <c r="D3" s="70"/>
    </row>
    <row r="4" spans="1:8" ht="14" x14ac:dyDescent="0.3">
      <c r="B4" s="70" t="s">
        <v>85</v>
      </c>
      <c r="C4" s="70"/>
      <c r="D4" s="70"/>
    </row>
    <row r="6" spans="1:8" x14ac:dyDescent="0.25">
      <c r="A6" s="74"/>
      <c r="B6" s="74"/>
      <c r="C6" s="23"/>
      <c r="D6" s="24" t="s">
        <v>44</v>
      </c>
      <c r="E6" s="25"/>
      <c r="F6" s="24" t="s">
        <v>45</v>
      </c>
    </row>
    <row r="7" spans="1:8" x14ac:dyDescent="0.25">
      <c r="A7" s="23">
        <v>5</v>
      </c>
      <c r="B7" s="26" t="s">
        <v>46</v>
      </c>
      <c r="C7" s="26"/>
      <c r="D7" s="27"/>
      <c r="F7" s="27"/>
    </row>
    <row r="8" spans="1:8" x14ac:dyDescent="0.25">
      <c r="A8" s="23">
        <v>51</v>
      </c>
      <c r="B8" s="26" t="s">
        <v>47</v>
      </c>
      <c r="C8" s="28"/>
      <c r="D8" s="29"/>
      <c r="F8" s="29"/>
    </row>
    <row r="9" spans="1:8" x14ac:dyDescent="0.25">
      <c r="A9" s="23">
        <v>510</v>
      </c>
      <c r="B9" s="30" t="s">
        <v>48</v>
      </c>
      <c r="C9" s="31"/>
      <c r="D9" s="32">
        <v>912.04</v>
      </c>
      <c r="F9" s="32">
        <v>41259.360000000001</v>
      </c>
    </row>
    <row r="10" spans="1:8" x14ac:dyDescent="0.25">
      <c r="A10" s="23">
        <v>512</v>
      </c>
      <c r="B10" s="30" t="s">
        <v>49</v>
      </c>
      <c r="C10" s="31"/>
      <c r="D10" s="33">
        <v>3682.28</v>
      </c>
      <c r="F10" s="33">
        <v>25616.63</v>
      </c>
      <c r="G10" s="60"/>
    </row>
    <row r="11" spans="1:8" x14ac:dyDescent="0.25">
      <c r="A11" s="23"/>
      <c r="B11" s="34" t="s">
        <v>50</v>
      </c>
      <c r="C11" s="31"/>
      <c r="D11" s="35">
        <f>SUM(D9:D10)</f>
        <v>4594.32</v>
      </c>
      <c r="F11" s="35">
        <f>SUM(F9:F10)</f>
        <v>66875.990000000005</v>
      </c>
    </row>
    <row r="12" spans="1:8" x14ac:dyDescent="0.25">
      <c r="A12" s="23">
        <v>4</v>
      </c>
      <c r="B12" s="26" t="s">
        <v>51</v>
      </c>
      <c r="C12" s="26"/>
      <c r="D12" s="36"/>
      <c r="F12" s="36"/>
    </row>
    <row r="13" spans="1:8" x14ac:dyDescent="0.25">
      <c r="A13" s="23">
        <v>41</v>
      </c>
      <c r="B13" s="26" t="s">
        <v>78</v>
      </c>
      <c r="C13" s="28"/>
      <c r="D13" s="37"/>
      <c r="F13" s="37"/>
    </row>
    <row r="14" spans="1:8" x14ac:dyDescent="0.25">
      <c r="A14" s="23">
        <v>410</v>
      </c>
      <c r="B14" s="30" t="s">
        <v>77</v>
      </c>
      <c r="C14" s="28"/>
      <c r="D14" s="38">
        <v>0</v>
      </c>
      <c r="F14" s="38">
        <v>0</v>
      </c>
    </row>
    <row r="15" spans="1:8" ht="12.75" customHeight="1" x14ac:dyDescent="0.25">
      <c r="A15" s="23">
        <v>412</v>
      </c>
      <c r="B15" s="30" t="s">
        <v>52</v>
      </c>
      <c r="C15" s="31"/>
      <c r="D15" s="32">
        <v>13578.34</v>
      </c>
      <c r="F15" s="32">
        <v>66290.880000000005</v>
      </c>
      <c r="G15" s="61"/>
      <c r="H15" s="61"/>
    </row>
    <row r="16" spans="1:8" ht="12.75" customHeight="1" x14ac:dyDescent="0.25">
      <c r="A16" s="23">
        <v>413</v>
      </c>
      <c r="B16" s="30" t="s">
        <v>53</v>
      </c>
      <c r="C16" s="31"/>
      <c r="D16" s="33">
        <v>1051.1600000000001</v>
      </c>
      <c r="F16" s="33">
        <v>5255.8</v>
      </c>
    </row>
    <row r="17" spans="1:6" ht="12.75" hidden="1" customHeight="1" x14ac:dyDescent="0.25">
      <c r="A17" s="23">
        <v>414</v>
      </c>
      <c r="B17" s="30" t="s">
        <v>54</v>
      </c>
      <c r="C17" s="31"/>
      <c r="D17" s="32">
        <v>0</v>
      </c>
      <c r="F17" s="32">
        <v>0</v>
      </c>
    </row>
    <row r="18" spans="1:6" ht="12.75" hidden="1" customHeight="1" x14ac:dyDescent="0.25">
      <c r="A18" s="23">
        <v>415</v>
      </c>
      <c r="B18" s="30" t="s">
        <v>55</v>
      </c>
      <c r="C18" s="31"/>
      <c r="D18" s="33">
        <v>0</v>
      </c>
      <c r="F18" s="33">
        <v>0</v>
      </c>
    </row>
    <row r="19" spans="1:6" ht="12.75" customHeight="1" x14ac:dyDescent="0.25">
      <c r="A19" s="23"/>
      <c r="B19" s="30"/>
      <c r="C19" s="31"/>
      <c r="D19" s="35">
        <f>+D15+D16</f>
        <v>14629.5</v>
      </c>
      <c r="E19" s="39"/>
      <c r="F19" s="35">
        <f>SUM(F14:F18)</f>
        <v>71546.680000000008</v>
      </c>
    </row>
    <row r="20" spans="1:6" x14ac:dyDescent="0.25">
      <c r="A20" s="40"/>
      <c r="B20" s="34" t="s">
        <v>56</v>
      </c>
      <c r="C20" s="28"/>
      <c r="D20" s="5">
        <f>+D11-D19</f>
        <v>-10035.18</v>
      </c>
      <c r="E20" s="41"/>
      <c r="F20" s="5">
        <f>+F11-F19</f>
        <v>-4670.6900000000023</v>
      </c>
    </row>
    <row r="21" spans="1:6" x14ac:dyDescent="0.25">
      <c r="A21" s="30"/>
      <c r="B21" s="26" t="s">
        <v>57</v>
      </c>
      <c r="C21" s="26"/>
      <c r="D21" s="36"/>
      <c r="F21" s="36"/>
    </row>
    <row r="22" spans="1:6" x14ac:dyDescent="0.25">
      <c r="A22" s="23">
        <v>52</v>
      </c>
      <c r="B22" s="26" t="s">
        <v>58</v>
      </c>
      <c r="C22" s="28"/>
      <c r="D22" s="37"/>
      <c r="F22" s="37"/>
    </row>
    <row r="23" spans="1:6" x14ac:dyDescent="0.25">
      <c r="A23" s="23">
        <v>521</v>
      </c>
      <c r="B23" s="30" t="s">
        <v>59</v>
      </c>
      <c r="C23" s="31"/>
      <c r="D23" s="42">
        <v>1510.34</v>
      </c>
      <c r="E23" s="41"/>
      <c r="F23" s="42">
        <v>14011.7</v>
      </c>
    </row>
    <row r="24" spans="1:6" hidden="1" x14ac:dyDescent="0.25">
      <c r="A24" s="23">
        <v>522</v>
      </c>
      <c r="B24" s="30" t="s">
        <v>60</v>
      </c>
      <c r="C24" s="31"/>
      <c r="D24" s="42">
        <v>0</v>
      </c>
      <c r="E24" s="41"/>
      <c r="F24" s="42">
        <v>0</v>
      </c>
    </row>
    <row r="25" spans="1:6" hidden="1" x14ac:dyDescent="0.25">
      <c r="A25" s="23">
        <v>523</v>
      </c>
      <c r="B25" s="30" t="s">
        <v>61</v>
      </c>
      <c r="C25" s="31"/>
      <c r="D25" s="42">
        <v>0</v>
      </c>
      <c r="E25" s="41"/>
      <c r="F25" s="42">
        <v>0</v>
      </c>
    </row>
    <row r="26" spans="1:6" hidden="1" x14ac:dyDescent="0.25">
      <c r="A26" s="23">
        <v>524</v>
      </c>
      <c r="B26" s="30" t="s">
        <v>62</v>
      </c>
      <c r="C26" s="31"/>
      <c r="D26" s="42">
        <v>0</v>
      </c>
      <c r="E26" s="41"/>
      <c r="F26" s="42">
        <v>0</v>
      </c>
    </row>
    <row r="27" spans="1:6" x14ac:dyDescent="0.25">
      <c r="A27" s="23"/>
      <c r="B27" s="30"/>
      <c r="C27" s="31"/>
      <c r="D27" s="33">
        <f>+D23</f>
        <v>1510.34</v>
      </c>
      <c r="E27" s="41"/>
      <c r="F27" s="33">
        <f>+F23</f>
        <v>14011.7</v>
      </c>
    </row>
    <row r="28" spans="1:6" x14ac:dyDescent="0.25">
      <c r="A28" s="40"/>
      <c r="B28" s="26" t="s">
        <v>63</v>
      </c>
      <c r="C28" s="28"/>
      <c r="D28" s="9">
        <f>+D20+D27</f>
        <v>-8524.84</v>
      </c>
      <c r="E28" s="39"/>
      <c r="F28" s="9">
        <f>+F20+F27</f>
        <v>9341.0099999999984</v>
      </c>
    </row>
    <row r="29" spans="1:6" x14ac:dyDescent="0.25">
      <c r="A29" s="40"/>
      <c r="B29" s="43"/>
      <c r="C29" s="28"/>
      <c r="D29" s="5"/>
      <c r="F29" s="27"/>
    </row>
    <row r="30" spans="1:6" hidden="1" x14ac:dyDescent="0.25">
      <c r="A30" s="23">
        <v>42</v>
      </c>
      <c r="B30" s="26" t="s">
        <v>64</v>
      </c>
      <c r="C30" s="28"/>
      <c r="D30" s="5"/>
      <c r="F30" s="37"/>
    </row>
    <row r="31" spans="1:6" ht="12.75" hidden="1" customHeight="1" x14ac:dyDescent="0.25">
      <c r="A31" s="23">
        <v>420</v>
      </c>
      <c r="B31" s="30" t="s">
        <v>65</v>
      </c>
      <c r="C31" s="31"/>
      <c r="D31" s="5">
        <v>0</v>
      </c>
      <c r="F31" s="32">
        <v>0</v>
      </c>
    </row>
    <row r="32" spans="1:6" hidden="1" x14ac:dyDescent="0.25">
      <c r="A32" s="23">
        <v>421</v>
      </c>
      <c r="B32" s="30" t="s">
        <v>66</v>
      </c>
      <c r="C32" s="31"/>
      <c r="D32" s="5">
        <v>0</v>
      </c>
      <c r="E32" s="41"/>
      <c r="F32" s="42">
        <v>0</v>
      </c>
    </row>
    <row r="33" spans="1:6" ht="12.75" hidden="1" customHeight="1" x14ac:dyDescent="0.25">
      <c r="A33" s="23">
        <v>422</v>
      </c>
      <c r="B33" s="30" t="s">
        <v>67</v>
      </c>
      <c r="C33" s="31"/>
      <c r="D33" s="5">
        <v>0</v>
      </c>
      <c r="F33" s="42">
        <v>0</v>
      </c>
    </row>
    <row r="34" spans="1:6" hidden="1" x14ac:dyDescent="0.25">
      <c r="A34" s="23">
        <v>423</v>
      </c>
      <c r="B34" s="30" t="s">
        <v>68</v>
      </c>
      <c r="C34" s="31"/>
      <c r="D34" s="5">
        <v>0</v>
      </c>
      <c r="F34" s="42">
        <v>0</v>
      </c>
    </row>
    <row r="35" spans="1:6" ht="12.75" hidden="1" customHeight="1" x14ac:dyDescent="0.25">
      <c r="A35" s="23">
        <v>424</v>
      </c>
      <c r="B35" s="30" t="s">
        <v>69</v>
      </c>
      <c r="C35" s="31"/>
      <c r="D35" s="5">
        <v>0</v>
      </c>
      <c r="F35" s="42">
        <v>0</v>
      </c>
    </row>
    <row r="36" spans="1:6" hidden="1" x14ac:dyDescent="0.25">
      <c r="A36" s="23">
        <v>425</v>
      </c>
      <c r="B36" s="30" t="s">
        <v>70</v>
      </c>
      <c r="C36" s="31"/>
      <c r="D36" s="5">
        <v>0</v>
      </c>
      <c r="F36" s="42">
        <v>0</v>
      </c>
    </row>
    <row r="37" spans="1:6" ht="12.75" hidden="1" customHeight="1" x14ac:dyDescent="0.25">
      <c r="A37" s="23">
        <v>426</v>
      </c>
      <c r="B37" s="30" t="s">
        <v>71</v>
      </c>
      <c r="C37" s="31"/>
      <c r="D37" s="5">
        <v>0</v>
      </c>
      <c r="F37" s="42">
        <v>0</v>
      </c>
    </row>
    <row r="38" spans="1:6" hidden="1" x14ac:dyDescent="0.25">
      <c r="A38" s="23">
        <v>427</v>
      </c>
      <c r="B38" s="30" t="s">
        <v>72</v>
      </c>
      <c r="C38" s="31"/>
      <c r="D38" s="5">
        <v>0</v>
      </c>
      <c r="F38" s="42">
        <v>0</v>
      </c>
    </row>
    <row r="39" spans="1:6" hidden="1" x14ac:dyDescent="0.25">
      <c r="A39" s="23"/>
      <c r="B39" s="30"/>
      <c r="C39" s="31"/>
      <c r="D39" s="5">
        <v>0</v>
      </c>
      <c r="F39" s="42">
        <f>+F32</f>
        <v>0</v>
      </c>
    </row>
    <row r="40" spans="1:6" ht="12.75" hidden="1" customHeight="1" x14ac:dyDescent="0.25">
      <c r="A40" s="40"/>
      <c r="B40" s="26" t="s">
        <v>73</v>
      </c>
      <c r="C40" s="28"/>
      <c r="D40" s="5">
        <f>+D28-D39</f>
        <v>-8524.84</v>
      </c>
      <c r="E40" s="39"/>
      <c r="F40" s="44">
        <f>+F28-F39</f>
        <v>9341.0099999999984</v>
      </c>
    </row>
    <row r="41" spans="1:6" hidden="1" x14ac:dyDescent="0.25">
      <c r="A41" s="40"/>
      <c r="B41" s="43"/>
      <c r="C41" s="28"/>
      <c r="D41" s="5"/>
      <c r="F41" s="32"/>
    </row>
    <row r="42" spans="1:6" x14ac:dyDescent="0.25">
      <c r="A42" s="23">
        <v>44</v>
      </c>
      <c r="B42" s="26" t="s">
        <v>74</v>
      </c>
      <c r="C42" s="28"/>
      <c r="D42" s="5"/>
      <c r="F42" s="37"/>
    </row>
    <row r="43" spans="1:6" x14ac:dyDescent="0.25">
      <c r="A43" s="23">
        <v>440</v>
      </c>
      <c r="B43" s="30" t="s">
        <v>75</v>
      </c>
      <c r="C43" s="31"/>
      <c r="D43" s="5">
        <v>-1816.58</v>
      </c>
      <c r="E43" s="41"/>
      <c r="F43" s="5">
        <v>3079.11</v>
      </c>
    </row>
    <row r="44" spans="1:6" ht="13" x14ac:dyDescent="0.4">
      <c r="A44" s="23"/>
      <c r="B44" s="30"/>
      <c r="C44" s="31"/>
      <c r="D44" s="57">
        <f>+D43</f>
        <v>-1816.58</v>
      </c>
      <c r="F44" s="57">
        <f>+F43</f>
        <v>3079.11</v>
      </c>
    </row>
    <row r="45" spans="1:6" ht="13" x14ac:dyDescent="0.4">
      <c r="A45" s="40"/>
      <c r="B45" s="26" t="s">
        <v>76</v>
      </c>
      <c r="C45" s="28"/>
      <c r="D45" s="59">
        <f>+D28-D44</f>
        <v>-6708.26</v>
      </c>
      <c r="E45" s="39"/>
      <c r="F45" s="59">
        <f>+F28-F44</f>
        <v>6261.8999999999978</v>
      </c>
    </row>
    <row r="46" spans="1:6" ht="12" x14ac:dyDescent="0.3">
      <c r="A46" s="45"/>
      <c r="B46" s="46"/>
      <c r="C46" s="45"/>
      <c r="D46" s="47"/>
      <c r="F46" s="47"/>
    </row>
    <row r="47" spans="1:6" ht="12" x14ac:dyDescent="0.3">
      <c r="A47" s="45"/>
      <c r="B47" s="46"/>
      <c r="C47" s="45"/>
      <c r="D47" s="47"/>
      <c r="F47" s="47"/>
    </row>
    <row r="48" spans="1:6" ht="12" x14ac:dyDescent="0.3">
      <c r="A48" s="45"/>
      <c r="B48" s="46"/>
      <c r="C48" s="45"/>
      <c r="D48" s="47"/>
      <c r="F48" s="47"/>
    </row>
    <row r="49" spans="1:6" ht="12" x14ac:dyDescent="0.3">
      <c r="A49" s="45"/>
      <c r="B49" s="46"/>
      <c r="C49" s="45"/>
      <c r="D49" s="47"/>
      <c r="F49" s="47"/>
    </row>
    <row r="50" spans="1:6" ht="13" x14ac:dyDescent="0.3">
      <c r="A50" s="45"/>
      <c r="B50" s="55"/>
      <c r="C50" s="56"/>
      <c r="D50" s="21"/>
      <c r="E50" s="8"/>
      <c r="F50" s="55"/>
    </row>
    <row r="51" spans="1:6" ht="13" customHeight="1" x14ac:dyDescent="0.3">
      <c r="A51" s="45"/>
      <c r="B51" s="54"/>
      <c r="C51" s="72"/>
      <c r="D51" s="72"/>
      <c r="E51" s="73"/>
      <c r="F51" s="73"/>
    </row>
    <row r="52" spans="1:6" ht="13" customHeight="1" x14ac:dyDescent="0.3">
      <c r="A52" s="45"/>
      <c r="B52" s="54"/>
      <c r="C52" s="72"/>
      <c r="D52" s="72"/>
      <c r="E52" s="73"/>
      <c r="F52" s="73"/>
    </row>
    <row r="53" spans="1:6" ht="13" x14ac:dyDescent="0.3">
      <c r="A53" s="65" t="s">
        <v>91</v>
      </c>
      <c r="B53" s="62"/>
      <c r="C53" s="68" t="s">
        <v>87</v>
      </c>
      <c r="D53" s="68"/>
      <c r="E53" s="68" t="s">
        <v>82</v>
      </c>
      <c r="F53" s="68"/>
    </row>
    <row r="54" spans="1:6" ht="13" x14ac:dyDescent="0.3">
      <c r="A54" s="65" t="s">
        <v>92</v>
      </c>
      <c r="B54" s="65"/>
      <c r="C54" s="68" t="s">
        <v>88</v>
      </c>
      <c r="D54" s="68"/>
      <c r="E54" s="68" t="s">
        <v>83</v>
      </c>
      <c r="F54" s="68"/>
    </row>
    <row r="60" spans="1:6" x14ac:dyDescent="0.25">
      <c r="C60" s="72"/>
      <c r="D60" s="72"/>
    </row>
    <row r="61" spans="1:6" x14ac:dyDescent="0.25">
      <c r="C61" s="72"/>
      <c r="D61" s="72"/>
    </row>
  </sheetData>
  <mergeCells count="15">
    <mergeCell ref="C60:D60"/>
    <mergeCell ref="C61:D61"/>
    <mergeCell ref="B1:D1"/>
    <mergeCell ref="B3:D3"/>
    <mergeCell ref="B4:D4"/>
    <mergeCell ref="A6:B6"/>
    <mergeCell ref="C51:D51"/>
    <mergeCell ref="B2:D2"/>
    <mergeCell ref="C54:D54"/>
    <mergeCell ref="E53:F53"/>
    <mergeCell ref="E54:F54"/>
    <mergeCell ref="C52:D52"/>
    <mergeCell ref="E51:F51"/>
    <mergeCell ref="E52:F52"/>
    <mergeCell ref="C53:D53"/>
  </mergeCells>
  <printOptions horizontalCentered="1"/>
  <pageMargins left="0.78740157480314965" right="0.78740157480314965" top="0.98425196850393704" bottom="0.98425196850393704" header="0" footer="0"/>
  <pageSetup scale="8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05 2023</vt:lpstr>
      <vt:lpstr>E R. 05 2023</vt:lpstr>
      <vt:lpstr>'B G. 05 2023'!Área_de_impresión</vt:lpstr>
      <vt:lpstr>'E R. 05 2023'!Área_de_impresión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2023-05-02T01:02:36Z</cp:lastPrinted>
  <dcterms:created xsi:type="dcterms:W3CDTF">2013-04-30T16:12:24Z</dcterms:created>
  <dcterms:modified xsi:type="dcterms:W3CDTF">2023-06-02T00:05:39Z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