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S:\Estados Financieros SGB 2023\05 Mayo\"/>
    </mc:Choice>
  </mc:AlternateContent>
  <xr:revisionPtr revIDLastSave="0" documentId="13_ncr:1_{340DE08E-3E31-4337-9C47-EBBCFEB885B7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BALANCE " sheetId="1" r:id="rId1"/>
    <sheet name="E.R. ACUMULADO" sheetId="2" r:id="rId2"/>
  </sheets>
  <definedNames>
    <definedName name="_xlnm.Print_Area" localSheetId="0">'BALANCE '!$A$1:$B$62</definedName>
    <definedName name="_xlnm.Print_Area" localSheetId="1">'E.R. ACUMULADO'!$A$1:$B$60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7" i="1" l="1"/>
  <c r="B32" i="2"/>
  <c r="B28" i="2"/>
  <c r="B17" i="2"/>
  <c r="B12" i="2"/>
  <c r="B42" i="2"/>
  <c r="B50" i="2"/>
  <c r="B53" i="1"/>
  <c r="B55" i="1" s="1"/>
  <c r="B33" i="1"/>
  <c r="B24" i="1"/>
  <c r="B18" i="1"/>
  <c r="B43" i="1"/>
  <c r="B46" i="1"/>
  <c r="B34" i="2" l="1"/>
  <c r="B52" i="2" s="1"/>
  <c r="B55" i="2" s="1"/>
  <c r="B26" i="1"/>
  <c r="B57" i="1" l="1"/>
</calcChain>
</file>

<file path=xl/sharedStrings.xml><?xml version="1.0" encoding="utf-8"?>
<sst xmlns="http://schemas.openxmlformats.org/spreadsheetml/2006/main" count="93" uniqueCount="86">
  <si>
    <t>ACTIVO</t>
  </si>
  <si>
    <t xml:space="preserve"> </t>
  </si>
  <si>
    <t>CORRIENTE</t>
  </si>
  <si>
    <t>CAJA</t>
  </si>
  <si>
    <t>BANCOS Y FINANCIERAS DEL PAIS</t>
  </si>
  <si>
    <t>DISPONIBLE RESTRINGIDO</t>
  </si>
  <si>
    <t>INVERSIONES FINANCIERAS</t>
  </si>
  <si>
    <t xml:space="preserve">CUENTAS Y DOCUMENTOS POR COBRAR </t>
  </si>
  <si>
    <t>CUENTAS Y DOCUMENTOS COBRA REL.</t>
  </si>
  <si>
    <t>RENDIMIENTOS POR COBRAR</t>
  </si>
  <si>
    <t>IMPUESTOS</t>
  </si>
  <si>
    <t>ACTIVO NO CORRIENTE</t>
  </si>
  <si>
    <t>INMUEBLES A VALOR NETO</t>
  </si>
  <si>
    <t>MUEBLES A VALOR NETO</t>
  </si>
  <si>
    <t>MEJORAS EN PROPIEDAD PLANTA Y EQUIPO</t>
  </si>
  <si>
    <t>INVERSIONES FINANCIERAS A LARGO PLAZO</t>
  </si>
  <si>
    <t>TOTAL ACTIVO</t>
  </si>
  <si>
    <t>PASIVO</t>
  </si>
  <si>
    <t xml:space="preserve">CUENTAS POR PAGAR </t>
  </si>
  <si>
    <t>IMPUESTOS POR PAGAR PROPIOS</t>
  </si>
  <si>
    <t>PASIVO NO CORRIENTE</t>
  </si>
  <si>
    <t>ESTIMACION PARA OBLIGACIONES LABORALES</t>
  </si>
  <si>
    <t xml:space="preserve">TOTAL PASIVO </t>
  </si>
  <si>
    <t>PATRIMONIO</t>
  </si>
  <si>
    <t>CAPITAL</t>
  </si>
  <si>
    <t xml:space="preserve">CAPITAL SOCIAL MINIMO </t>
  </si>
  <si>
    <t xml:space="preserve">CAPITAL SOCIAL VARIABLE </t>
  </si>
  <si>
    <t xml:space="preserve">RESERVAS DE CAPITAL </t>
  </si>
  <si>
    <t xml:space="preserve">RESERVA LEGAL </t>
  </si>
  <si>
    <t>VALORIZACIÓN DE MERCADO</t>
  </si>
  <si>
    <t>RESULTADOS ACUMULADOS</t>
  </si>
  <si>
    <t>RESULTADOS DEL EJERCICIO ANTERIOR</t>
  </si>
  <si>
    <t xml:space="preserve">RESULTADOS DEL PRESENTE EJERCICIO </t>
  </si>
  <si>
    <t>TOTAL PATRIMONIO</t>
  </si>
  <si>
    <t>TOTAL PASIVO MAS PATRIMONIO</t>
  </si>
  <si>
    <t>INGRESOS  POR SERVICIOS BURSATILES E INVERSIONES</t>
  </si>
  <si>
    <t>MERCADO PRIMARIO</t>
  </si>
  <si>
    <t>MERCADO SECUNDARIO</t>
  </si>
  <si>
    <t>REPORTO</t>
  </si>
  <si>
    <t>OPERACIONALES DEL EXTERIOR</t>
  </si>
  <si>
    <t>INGRESOS DE OPERACIONES POR SERVICIOS DE ADMINISTRACION DE CARTERA</t>
  </si>
  <si>
    <t>INGRESOS DIVERSOS</t>
  </si>
  <si>
    <t xml:space="preserve">TOTAL DE INGRESOS DE OPERACION </t>
  </si>
  <si>
    <t>GASTOS DE OPERACIÓN BURSATILES</t>
  </si>
  <si>
    <t>GASTOS ADMINITRACION DE CARTERA</t>
  </si>
  <si>
    <t>GASTOS GENERALES DE ADMON. Y PERSONAL DE OPERACIONES BURSATILES</t>
  </si>
  <si>
    <t>GASTOS DE PERSONAL</t>
  </si>
  <si>
    <t>GASTOS DE DIRECTORIO</t>
  </si>
  <si>
    <t>GASTOS DE TERCEROS</t>
  </si>
  <si>
    <t>GASTOS POR SEGUROS</t>
  </si>
  <si>
    <t>IMPUESTOS Y CONTRIBUCIONES</t>
  </si>
  <si>
    <t>GASTOS DIVERSOS</t>
  </si>
  <si>
    <t>DEPRECIACION, AMORTIZACION Y DETERIORO POR OPERACIONES CORRIENTES</t>
  </si>
  <si>
    <t>TOTAL DE GASTOS DE OPERACIÓN</t>
  </si>
  <si>
    <t>RESULTADOS DE OPERACION</t>
  </si>
  <si>
    <t>INGRESOS FINANCIEROS</t>
  </si>
  <si>
    <t>INGRESOS POR INVERSIONES FINANCIERAS</t>
  </si>
  <si>
    <t>INGRESOS EXTRAORDINARIOS</t>
  </si>
  <si>
    <t>TOTAL INGRESOS FINANCIEROS</t>
  </si>
  <si>
    <t>GASTOS FINANCIEROS</t>
  </si>
  <si>
    <t>GASTOS DE OPERACION POR INVERSIONES PROPIAS</t>
  </si>
  <si>
    <t>OTROS GASTOS FINANCIEROS</t>
  </si>
  <si>
    <t>PROV. PARA INCOBRABILIDAD Y DESVALORIZACIÓN DE IVERSIONES</t>
  </si>
  <si>
    <t>PERDIDAS EN VTAS DE ACTIVOS.</t>
  </si>
  <si>
    <t>TOTAL  GASTOS FINANCIEROS</t>
  </si>
  <si>
    <t>Servicios Generales Bursátiles, S.A. de C.V.</t>
  </si>
  <si>
    <t>Casa de Corredores de Bolsa</t>
  </si>
  <si>
    <t>(Sociedad Salvadoreña)</t>
  </si>
  <si>
    <t xml:space="preserve">(Expresado en miles dólares de los Estados Unidos de América)  </t>
  </si>
  <si>
    <t xml:space="preserve">(Expresado en miles  dólares de los Estados Unidos de América)  </t>
  </si>
  <si>
    <t>UTILIDAD (PERDIDA) ANTES DE  IMPUESTOS</t>
  </si>
  <si>
    <t>OTROS INGRESOS FINANCIEROS</t>
  </si>
  <si>
    <t xml:space="preserve">                    Contador General</t>
  </si>
  <si>
    <t xml:space="preserve">               Presidente</t>
  </si>
  <si>
    <t>Contador General</t>
  </si>
  <si>
    <t>OBLIG. POR OPERACIONES BURSATILES</t>
  </si>
  <si>
    <t>CUENTAS POR PAGAR RELACIONADAS</t>
  </si>
  <si>
    <t>Lic. Rolando Duarte Schlageter                                                                           Lic. Catalina de los Ángeles Díaz Guzmán</t>
  </si>
  <si>
    <t>Lic. Rolando Duarte Schlageter                                                                          Lic. Catalina de los Ángeles Díaz Guzmán</t>
  </si>
  <si>
    <t>Reserva Legal</t>
  </si>
  <si>
    <t>ISR</t>
  </si>
  <si>
    <t>RESULTADO NETO</t>
  </si>
  <si>
    <t>GASTOS PAGADOS POR ANTICIPADO</t>
  </si>
  <si>
    <t>GASTOS POR CUENTAS Y DOCUMENTOS POR PAGAR</t>
  </si>
  <si>
    <t>Balance General al 31 de Mayo  del 2023</t>
  </si>
  <si>
    <t>Estado de Resultados del 01 al 31 de Mayo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</si>
</sst>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([$€]* #,##0.00_);_([$€]* \(#,##0.00\);_([$€]* &quot;-&quot;??_);_(@_)"/>
    <numFmt numFmtId="167" formatCode="_-* #,##0.00\ &quot;€&quot;_-;\-* #,##0.00\ &quot;€&quot;_-;_-* &quot;-&quot;??\ &quot;€&quot;_-;_-@_-"/>
  </numFmts>
  <fonts count="20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Arial"/>
      <family val="2"/>
    </font>
    <font>
      <sz val="10"/>
      <color indexed="8"/>
      <name val="Arial"/>
      <family val="2"/>
    </font>
    <font>
      <sz val="10"/>
      <color indexed="8"/>
      <name val="MS Sans Serif"/>
      <family val="2"/>
    </font>
    <font>
      <sz val="11"/>
      <name val="Calibri"/>
      <family val="2"/>
    </font>
    <font>
      <b/>
      <sz val="11"/>
      <name val="Calibri"/>
      <family val="2"/>
    </font>
    <font>
      <b/>
      <u/>
      <sz val="11"/>
      <name val="Calibri"/>
      <family val="2"/>
    </font>
    <font>
      <b/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4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28">
    <xf numFmtId="0" fontId="0" fillId="0" borderId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4" fillId="0" borderId="2" applyNumberFormat="0" applyFill="0" applyAlignment="0" applyProtection="0"/>
    <xf numFmtId="0" fontId="7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3" fillId="0" borderId="0"/>
    <xf numFmtId="0" fontId="8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5" fillId="0" borderId="0"/>
    <xf numFmtId="0" fontId="13" fillId="0" borderId="0"/>
    <xf numFmtId="0" fontId="8" fillId="0" borderId="0"/>
    <xf numFmtId="0" fontId="8" fillId="0" borderId="0"/>
    <xf numFmtId="0" fontId="8" fillId="0" borderId="0"/>
    <xf numFmtId="0" fontId="8" fillId="2" borderId="4" applyNumberFormat="0" applyFont="0" applyAlignment="0" applyProtection="0"/>
    <xf numFmtId="0" fontId="8" fillId="2" borderId="4" applyNumberFormat="0" applyFont="0" applyAlignment="0" applyProtection="0"/>
    <xf numFmtId="9" fontId="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2" fillId="4" borderId="0" applyNumberFormat="0" applyBorder="0" applyAlignment="0" applyProtection="0"/>
    <xf numFmtId="43" fontId="1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2" fillId="0" borderId="0"/>
    <xf numFmtId="0" fontId="2" fillId="0" borderId="0"/>
    <xf numFmtId="44" fontId="8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167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4" borderId="0" applyNumberFormat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8" fillId="0" borderId="0"/>
    <xf numFmtId="4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8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4" borderId="0" applyNumberFormat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167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4" borderId="0" applyNumberFormat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5">
    <xf numFmtId="0" fontId="0" fillId="0" borderId="0" xfId="0"/>
    <xf numFmtId="0" fontId="10" fillId="0" borderId="0" xfId="0" applyFont="1"/>
    <xf numFmtId="0" fontId="9" fillId="0" borderId="0" xfId="0" applyFont="1" applyAlignment="1">
      <alignment horizontal="center"/>
    </xf>
    <xf numFmtId="0" fontId="11" fillId="0" borderId="0" xfId="0" applyFont="1"/>
    <xf numFmtId="164" fontId="0" fillId="0" borderId="0" xfId="2" applyFont="1"/>
    <xf numFmtId="164" fontId="9" fillId="0" borderId="0" xfId="2" applyFont="1"/>
    <xf numFmtId="164" fontId="10" fillId="0" borderId="0" xfId="2" applyFont="1"/>
    <xf numFmtId="164" fontId="4" fillId="0" borderId="1" xfId="2" applyFont="1" applyBorder="1"/>
    <xf numFmtId="164" fontId="10" fillId="0" borderId="0" xfId="0" applyNumberFormat="1" applyFont="1"/>
    <xf numFmtId="0" fontId="9" fillId="0" borderId="0" xfId="0" applyFont="1"/>
    <xf numFmtId="0" fontId="10" fillId="0" borderId="0" xfId="0" applyFont="1" applyAlignment="1">
      <alignment horizontal="center"/>
    </xf>
    <xf numFmtId="0" fontId="16" fillId="0" borderId="0" xfId="0" applyFont="1"/>
    <xf numFmtId="164" fontId="16" fillId="0" borderId="0" xfId="0" applyNumberFormat="1" applyFont="1"/>
    <xf numFmtId="0" fontId="18" fillId="0" borderId="0" xfId="0" applyFont="1" applyAlignment="1">
      <alignment horizontal="left" vertical="top"/>
    </xf>
    <xf numFmtId="0" fontId="17" fillId="0" borderId="0" xfId="0" applyFont="1" applyAlignment="1">
      <alignment horizontal="left" vertical="top"/>
    </xf>
    <xf numFmtId="0" fontId="16" fillId="0" borderId="0" xfId="0" applyFont="1" applyAlignment="1">
      <alignment vertical="top"/>
    </xf>
    <xf numFmtId="0" fontId="16" fillId="0" borderId="0" xfId="0" applyFont="1" applyAlignment="1">
      <alignment horizontal="left" vertical="top"/>
    </xf>
    <xf numFmtId="0" fontId="4" fillId="0" borderId="2" xfId="3" applyAlignment="1">
      <alignment horizontal="left" vertical="top"/>
    </xf>
    <xf numFmtId="165" fontId="16" fillId="0" borderId="0" xfId="1" applyFont="1" applyAlignment="1">
      <alignment vertical="top"/>
    </xf>
    <xf numFmtId="0" fontId="10" fillId="0" borderId="0" xfId="0" applyFont="1" applyAlignment="1">
      <alignment vertical="top"/>
    </xf>
    <xf numFmtId="0" fontId="6" fillId="3" borderId="0" xfId="4" applyFont="1" applyAlignment="1">
      <alignment vertical="top"/>
    </xf>
    <xf numFmtId="0" fontId="17" fillId="0" borderId="0" xfId="0" applyFont="1" applyAlignment="1">
      <alignment vertical="top"/>
    </xf>
    <xf numFmtId="0" fontId="11" fillId="0" borderId="0" xfId="0" applyFont="1" applyAlignment="1">
      <alignment vertical="top"/>
    </xf>
    <xf numFmtId="164" fontId="16" fillId="0" borderId="0" xfId="2" applyFont="1"/>
    <xf numFmtId="164" fontId="10" fillId="0" borderId="0" xfId="0" applyNumberFormat="1" applyFont="1" applyAlignment="1">
      <alignment vertical="top"/>
    </xf>
    <xf numFmtId="164" fontId="5" fillId="0" borderId="3" xfId="2" applyFont="1" applyBorder="1" applyAlignment="1">
      <alignment vertical="top"/>
    </xf>
    <xf numFmtId="164" fontId="10" fillId="0" borderId="0" xfId="2" applyFont="1" applyAlignment="1">
      <alignment vertical="top"/>
    </xf>
    <xf numFmtId="164" fontId="9" fillId="0" borderId="0" xfId="2" applyFont="1" applyAlignment="1">
      <alignment vertical="top"/>
    </xf>
    <xf numFmtId="164" fontId="4" fillId="0" borderId="2" xfId="2" applyFont="1" applyBorder="1" applyAlignment="1">
      <alignment horizontal="left" vertical="top"/>
    </xf>
    <xf numFmtId="164" fontId="0" fillId="0" borderId="0" xfId="2" applyFont="1" applyAlignment="1">
      <alignment vertical="top"/>
    </xf>
    <xf numFmtId="164" fontId="5" fillId="0" borderId="0" xfId="2" applyFont="1" applyAlignment="1">
      <alignment vertical="top"/>
    </xf>
    <xf numFmtId="164" fontId="9" fillId="0" borderId="0" xfId="1" applyNumberFormat="1" applyFont="1" applyAlignment="1">
      <alignment horizontal="center"/>
    </xf>
    <xf numFmtId="164" fontId="9" fillId="0" borderId="0" xfId="1" applyNumberFormat="1" applyFont="1"/>
    <xf numFmtId="164" fontId="5" fillId="0" borderId="3" xfId="2" applyFont="1" applyBorder="1"/>
    <xf numFmtId="164" fontId="11" fillId="0" borderId="0" xfId="2" applyFont="1"/>
    <xf numFmtId="164" fontId="12" fillId="0" borderId="0" xfId="2" applyFont="1"/>
    <xf numFmtId="164" fontId="9" fillId="0" borderId="0" xfId="2" applyFont="1" applyAlignment="1">
      <alignment horizontal="center"/>
    </xf>
    <xf numFmtId="164" fontId="4" fillId="0" borderId="1" xfId="1" applyNumberFormat="1" applyFont="1" applyBorder="1"/>
    <xf numFmtId="164" fontId="10" fillId="0" borderId="0" xfId="1" applyNumberFormat="1" applyFont="1"/>
    <xf numFmtId="164" fontId="10" fillId="0" borderId="0" xfId="1" applyNumberFormat="1" applyFont="1" applyAlignment="1">
      <alignment horizontal="center"/>
    </xf>
    <xf numFmtId="0" fontId="16" fillId="0" borderId="0" xfId="0" applyFont="1" applyAlignment="1">
      <alignment horizontal="left"/>
    </xf>
    <xf numFmtId="49" fontId="19" fillId="0" borderId="0" xfId="0" applyNumberFormat="1" applyFont="1" applyAlignment="1">
      <alignment horizontal="center" vertical="top"/>
    </xf>
    <xf numFmtId="0" fontId="10" fillId="0" borderId="0" xfId="0" applyFont="1" applyAlignment="1">
      <alignment horizontal="left"/>
    </xf>
    <xf numFmtId="164" fontId="4" fillId="0" borderId="0" xfId="1" applyNumberFormat="1" applyFont="1"/>
    <xf numFmtId="164" fontId="11" fillId="0" borderId="0" xfId="0" applyNumberFormat="1" applyFont="1"/>
    <xf numFmtId="164" fontId="9" fillId="0" borderId="0" xfId="0" applyNumberFormat="1" applyFont="1" applyAlignment="1">
      <alignment horizontal="center"/>
    </xf>
    <xf numFmtId="164" fontId="9" fillId="0" borderId="0" xfId="0" applyNumberFormat="1" applyFont="1"/>
    <xf numFmtId="164" fontId="9" fillId="0" borderId="0" xfId="0" applyNumberFormat="1" applyFont="1" applyAlignment="1">
      <alignment horizontal="left"/>
    </xf>
    <xf numFmtId="44" fontId="16" fillId="0" borderId="0" xfId="0" applyNumberFormat="1" applyFont="1"/>
    <xf numFmtId="44" fontId="10" fillId="0" borderId="0" xfId="0" applyNumberFormat="1" applyFont="1"/>
    <xf numFmtId="4" fontId="10" fillId="0" borderId="0" xfId="0" applyNumberFormat="1" applyFont="1"/>
    <xf numFmtId="4" fontId="16" fillId="0" borderId="0" xfId="0" applyNumberFormat="1" applyFont="1"/>
    <xf numFmtId="164" fontId="5" fillId="0" borderId="0" xfId="2" applyFont="1" applyFill="1" applyBorder="1" applyAlignment="1">
      <alignment vertical="top"/>
    </xf>
    <xf numFmtId="164" fontId="6" fillId="5" borderId="0" xfId="2" applyFont="1" applyFill="1" applyAlignment="1">
      <alignment vertical="top"/>
    </xf>
    <xf numFmtId="0" fontId="6" fillId="3" borderId="5" xfId="4" applyFont="1" applyBorder="1" applyAlignment="1">
      <alignment vertical="top"/>
    </xf>
    <xf numFmtId="164" fontId="6" fillId="5" borderId="5" xfId="2" applyFont="1" applyFill="1" applyBorder="1" applyAlignment="1">
      <alignment vertical="top"/>
    </xf>
    <xf numFmtId="0" fontId="6" fillId="0" borderId="0" xfId="4" applyFont="1" applyFill="1" applyBorder="1" applyAlignment="1">
      <alignment vertical="top"/>
    </xf>
    <xf numFmtId="164" fontId="6" fillId="0" borderId="0" xfId="2" applyFont="1" applyFill="1" applyBorder="1" applyAlignment="1">
      <alignment vertical="top"/>
    </xf>
    <xf numFmtId="164" fontId="9" fillId="0" borderId="0" xfId="2" applyFont="1" applyFill="1" applyBorder="1" applyAlignment="1"/>
    <xf numFmtId="0" fontId="9" fillId="0" borderId="0" xfId="0" applyFont="1" applyAlignment="1">
      <alignment horizontal="left"/>
    </xf>
    <xf numFmtId="49" fontId="19" fillId="0" borderId="0" xfId="0" applyNumberFormat="1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19" fillId="0" borderId="0" xfId="0" applyFont="1" applyAlignment="1">
      <alignment horizontal="center" vertical="top"/>
    </xf>
    <xf numFmtId="49" fontId="19" fillId="0" borderId="0" xfId="0" applyNumberFormat="1" applyFont="1" applyAlignment="1">
      <alignment horizontal="center" vertical="top"/>
    </xf>
  </cellXfs>
  <cellStyles count="228">
    <cellStyle name="40% - Énfasis5 2" xfId="5" xr:uid="{00000000-0005-0000-0000-000000000000}"/>
    <cellStyle name="40% - Énfasis5 2 2" xfId="75" xr:uid="{220A8B25-37E8-4E97-9406-D371C8E3715C}"/>
    <cellStyle name="40% - Énfasis5 2 3" xfId="156" xr:uid="{3AA79313-F794-4196-AFA8-9798FCBE59E1}"/>
    <cellStyle name="40% - Énfasis5 3" xfId="6" xr:uid="{00000000-0005-0000-0000-000001000000}"/>
    <cellStyle name="40% - Énfasis5 3 2" xfId="126" xr:uid="{B476FF83-09F6-4402-9083-6BA6733C10C3}"/>
    <cellStyle name="40% - Énfasis5 3 3" xfId="202" xr:uid="{9B7D0091-E438-433E-970D-73D60C3CFA4A}"/>
    <cellStyle name="Énfasis1" xfId="4" builtinId="29"/>
    <cellStyle name="Euro" xfId="7" xr:uid="{00000000-0005-0000-0000-000003000000}"/>
    <cellStyle name="Millares" xfId="1" builtinId="3"/>
    <cellStyle name="Millares 2" xfId="8" xr:uid="{00000000-0005-0000-0000-000005000000}"/>
    <cellStyle name="Millares 2 2" xfId="154" xr:uid="{DDDB3A97-0AA6-463B-980F-0DEDDA5F29A9}"/>
    <cellStyle name="Millares 2 2 2" xfId="226" xr:uid="{056A6D4D-D59C-4A3A-BAF5-8E9056C13E45}"/>
    <cellStyle name="Millares 2 3" xfId="76" xr:uid="{D893B72E-FEA5-49D2-9541-674DB5B21E67}"/>
    <cellStyle name="Millares 3" xfId="9" xr:uid="{00000000-0005-0000-0000-000006000000}"/>
    <cellStyle name="Millares 3 2" xfId="89" xr:uid="{4E80A3F2-7EDF-4659-8255-001C6C694E5B}"/>
    <cellStyle name="Millares 3 3" xfId="166" xr:uid="{6825D3BF-9792-4386-9DF6-4EEFE4BBAE57}"/>
    <cellStyle name="Millares 4" xfId="10" xr:uid="{00000000-0005-0000-0000-000007000000}"/>
    <cellStyle name="Millares 4 2" xfId="94" xr:uid="{A6475D28-DE50-4843-93EF-69B58CE0E5B8}"/>
    <cellStyle name="Millares 5" xfId="11" xr:uid="{00000000-0005-0000-0000-000008000000}"/>
    <cellStyle name="Millares 5 2" xfId="102" xr:uid="{7E905AFE-B59D-4516-A6A9-74B8167D91F8}"/>
    <cellStyle name="Millares 5 3" xfId="178" xr:uid="{4A14D831-2F04-4BAA-A8C8-C1D86918784C}"/>
    <cellStyle name="Millares 6" xfId="12" xr:uid="{00000000-0005-0000-0000-000009000000}"/>
    <cellStyle name="Millares 6 2" xfId="120" xr:uid="{6F0E5832-07A6-4AA1-804F-A73D7BD95B2E}"/>
    <cellStyle name="Millares 6 3" xfId="196" xr:uid="{15AEA49E-39F2-4E25-AEE0-F2E1655D17CF}"/>
    <cellStyle name="Millares 7" xfId="131" xr:uid="{A2A28E51-5D04-4836-BB24-A4A3714EEA03}"/>
    <cellStyle name="Millares 7 2" xfId="207" xr:uid="{7FF6FC2C-0826-4AC7-983A-13C692E838AD}"/>
    <cellStyle name="Millares 8" xfId="152" xr:uid="{FA672A31-4A60-4F1C-AC1D-6AC190887B9F}"/>
    <cellStyle name="Millares 8 2" xfId="224" xr:uid="{28F1030F-A425-4723-9A93-A4876E842438}"/>
    <cellStyle name="Millares 9" xfId="74" xr:uid="{AFC5E7BA-E0CB-474E-AC71-F9E100D6C544}"/>
    <cellStyle name="Moneda" xfId="2" builtinId="4"/>
    <cellStyle name="Moneda 10" xfId="13" xr:uid="{00000000-0005-0000-0000-00000B000000}"/>
    <cellStyle name="Moneda 10 2" xfId="104" xr:uid="{F311380B-6225-4C74-974A-AC5AE0969DA7}"/>
    <cellStyle name="Moneda 10 3" xfId="180" xr:uid="{72973D87-FA73-4526-8F50-A946F6B3CF38}"/>
    <cellStyle name="Moneda 11" xfId="14" xr:uid="{00000000-0005-0000-0000-00000C000000}"/>
    <cellStyle name="Moneda 11 2" xfId="107" xr:uid="{F131C377-549C-4B78-9FA8-2D5AB6FF5DA9}"/>
    <cellStyle name="Moneda 11 3" xfId="183" xr:uid="{AAACABCA-8B0F-42B1-B9C7-CE5B4DC9BB66}"/>
    <cellStyle name="Moneda 12" xfId="15" xr:uid="{00000000-0005-0000-0000-00000D000000}"/>
    <cellStyle name="Moneda 12 2" xfId="109" xr:uid="{8B0AC79A-90B0-464F-A4AC-D53F647A00AF}"/>
    <cellStyle name="Moneda 12 3" xfId="185" xr:uid="{3F8D7FD8-9D4C-4503-A12D-0B64503B47C5}"/>
    <cellStyle name="Moneda 13" xfId="16" xr:uid="{00000000-0005-0000-0000-00000E000000}"/>
    <cellStyle name="Moneda 13 2" xfId="111" xr:uid="{14A99C70-4D85-44F1-AEB0-51840B33CA58}"/>
    <cellStyle name="Moneda 13 3" xfId="187" xr:uid="{0962942C-BCDC-4A76-BA93-C9B09C4F5C73}"/>
    <cellStyle name="Moneda 14" xfId="17" xr:uid="{00000000-0005-0000-0000-00000F000000}"/>
    <cellStyle name="Moneda 14 2" xfId="113" xr:uid="{DD5A61D2-1408-4930-8FF7-CA7307B087D5}"/>
    <cellStyle name="Moneda 14 3" xfId="189" xr:uid="{3B8B2244-2367-4BEA-848A-C4516AADA1FD}"/>
    <cellStyle name="Moneda 15" xfId="18" xr:uid="{00000000-0005-0000-0000-000010000000}"/>
    <cellStyle name="Moneda 15 2" xfId="115" xr:uid="{C75C3634-B65D-4836-BA7A-9C845137C264}"/>
    <cellStyle name="Moneda 15 3" xfId="191" xr:uid="{F353506A-C075-485E-B31E-EEC8CE27ED30}"/>
    <cellStyle name="Moneda 16" xfId="19" xr:uid="{00000000-0005-0000-0000-000011000000}"/>
    <cellStyle name="Moneda 16 2" xfId="118" xr:uid="{D7EF8157-1C5C-41DC-81FA-912DC4D4EC27}"/>
    <cellStyle name="Moneda 16 3" xfId="194" xr:uid="{3AE7EC33-FF38-4268-A2CF-DE7D67312699}"/>
    <cellStyle name="Moneda 17" xfId="134" xr:uid="{3F00BBDE-A7F2-46C6-87AA-6B1B50EB6220}"/>
    <cellStyle name="Moneda 18" xfId="138" xr:uid="{9DC2EA89-4B45-4634-AF88-1152FC027887}"/>
    <cellStyle name="Moneda 18 2" xfId="211" xr:uid="{FD4C5AA7-96B7-450B-A97A-62F4EC385AEC}"/>
    <cellStyle name="Moneda 19" xfId="140" xr:uid="{188ADA1F-AE75-425D-8BF5-7CDAB6998AEC}"/>
    <cellStyle name="Moneda 19 2" xfId="213" xr:uid="{9E6C0416-F28E-49E4-A01D-5705408E134E}"/>
    <cellStyle name="Moneda 2" xfId="20" xr:uid="{00000000-0005-0000-0000-000012000000}"/>
    <cellStyle name="Moneda 2 2" xfId="21" xr:uid="{00000000-0005-0000-0000-000013000000}"/>
    <cellStyle name="Moneda 2 2 2" xfId="155" xr:uid="{AE523FCD-1BFD-4BF4-8237-4EEC59355825}"/>
    <cellStyle name="Moneda 2 2 2 2" xfId="227" xr:uid="{D645349B-6720-45BF-B14B-F78455D9599E}"/>
    <cellStyle name="Moneda 2 2 3" xfId="90" xr:uid="{E824823E-1506-4A60-8B63-F42039A5E648}"/>
    <cellStyle name="Moneda 2 2 4" xfId="167" xr:uid="{B4B26F6D-27E2-4D16-AE7E-18BDC67A846F}"/>
    <cellStyle name="Moneda 2 3" xfId="153" xr:uid="{4FBD6AD0-7054-4DFA-9C42-6DADC77FC049}"/>
    <cellStyle name="Moneda 2 3 2" xfId="225" xr:uid="{C57F14BC-B391-4E86-9AA8-C599E3FB4C51}"/>
    <cellStyle name="Moneda 2 4" xfId="77" xr:uid="{3D455191-0493-43D4-A76D-FA951F0AA1FE}"/>
    <cellStyle name="Moneda 2 5" xfId="157" xr:uid="{AF643A19-B234-4CE4-962E-FDF780D20AEC}"/>
    <cellStyle name="Moneda 20" xfId="142" xr:uid="{7109BCB3-CD0C-4938-8A07-16A690D03BA0}"/>
    <cellStyle name="Moneda 20 2" xfId="215" xr:uid="{B328A3EB-69EF-4062-B7E0-8115EB0A53B7}"/>
    <cellStyle name="Moneda 21" xfId="147" xr:uid="{B192CAEA-A327-4458-B82D-BD68ACC12667}"/>
    <cellStyle name="Moneda 21 2" xfId="219" xr:uid="{F6DB691E-FCD7-412C-9012-B8F23F9BDBFB}"/>
    <cellStyle name="Moneda 22" xfId="151" xr:uid="{D011CFB6-B191-4EC6-B372-F98A199C909B}"/>
    <cellStyle name="Moneda 22 2" xfId="223" xr:uid="{9E94036B-AA43-4781-92DF-0F44ACCB3B59}"/>
    <cellStyle name="Moneda 23" xfId="82" xr:uid="{8E8BD7C1-E785-4BE1-8D71-43D8815A60E9}"/>
    <cellStyle name="Moneda 3" xfId="22" xr:uid="{00000000-0005-0000-0000-000014000000}"/>
    <cellStyle name="Moneda 3 2" xfId="78" xr:uid="{264EA5DE-226F-48A2-8B3F-4F24FF45BE74}"/>
    <cellStyle name="Moneda 4" xfId="23" xr:uid="{00000000-0005-0000-0000-000015000000}"/>
    <cellStyle name="Moneda 4 2" xfId="79" xr:uid="{1296770F-F75B-42D4-85FF-2FC8EFB6B14D}"/>
    <cellStyle name="Moneda 5" xfId="24" xr:uid="{00000000-0005-0000-0000-000016000000}"/>
    <cellStyle name="Moneda 5 2" xfId="85" xr:uid="{ED0575A4-3D84-4654-82B7-9D6B240D11EB}"/>
    <cellStyle name="Moneda 5 3" xfId="162" xr:uid="{399CD497-2D35-4325-B1F8-69DC1ACA2710}"/>
    <cellStyle name="Moneda 6" xfId="25" xr:uid="{00000000-0005-0000-0000-000017000000}"/>
    <cellStyle name="Moneda 6 2" xfId="87" xr:uid="{41CE27D9-F9EE-4422-A538-CADF007F0141}"/>
    <cellStyle name="Moneda 6 3" xfId="164" xr:uid="{9CF5678C-F259-4C89-809E-4A98FED333F4}"/>
    <cellStyle name="Moneda 7" xfId="26" xr:uid="{00000000-0005-0000-0000-000018000000}"/>
    <cellStyle name="Moneda 7 2" xfId="27" xr:uid="{00000000-0005-0000-0000-000019000000}"/>
    <cellStyle name="Moneda 7 2 2" xfId="130" xr:uid="{5FAFB3AF-C170-4CDD-B83A-D68457E6E745}"/>
    <cellStyle name="Moneda 7 2 2 2" xfId="206" xr:uid="{5F1469F2-A393-4A69-9D6A-11359766B95E}"/>
    <cellStyle name="Moneda 7 2 3" xfId="122" xr:uid="{46560BEF-3814-492B-ADB0-58976B95B0C9}"/>
    <cellStyle name="Moneda 7 2 4" xfId="198" xr:uid="{3A4E51EE-BD8C-47ED-BE0C-B2B42A850B56}"/>
    <cellStyle name="Moneda 7 3" xfId="28" xr:uid="{00000000-0005-0000-0000-00001A000000}"/>
    <cellStyle name="Moneda 7 3 2" xfId="124" xr:uid="{B410AA2E-7829-444E-988A-C25451A2970E}"/>
    <cellStyle name="Moneda 7 3 3" xfId="200" xr:uid="{037E4F7D-AFF1-4768-915C-601C901C51D9}"/>
    <cellStyle name="Moneda 7 4" xfId="29" xr:uid="{00000000-0005-0000-0000-00001B000000}"/>
    <cellStyle name="Moneda 7 4 2" xfId="128" xr:uid="{F1B28E95-7979-4819-9F47-F0F4CD951F6C}"/>
    <cellStyle name="Moneda 7 4 3" xfId="204" xr:uid="{0F56C0B0-5006-4B5E-8401-B532BEC7FB4E}"/>
    <cellStyle name="Moneda 7 5" xfId="93" xr:uid="{6B4B8223-5C51-4501-9EE5-DF9EEB67B535}"/>
    <cellStyle name="Moneda 7 6" xfId="170" xr:uid="{1FCC5928-C5DB-4824-B1C3-A4FF07D0AF9A}"/>
    <cellStyle name="Moneda 8" xfId="30" xr:uid="{00000000-0005-0000-0000-00001C000000}"/>
    <cellStyle name="Moneda 8 2" xfId="96" xr:uid="{27B2AE8F-2EA9-49D6-9A86-9A3FC920FB96}"/>
    <cellStyle name="Moneda 8 3" xfId="172" xr:uid="{2B8C092B-5FEC-4556-9C47-BF078B267C94}"/>
    <cellStyle name="Moneda 9" xfId="31" xr:uid="{00000000-0005-0000-0000-00001D000000}"/>
    <cellStyle name="Moneda 9 2" xfId="99" xr:uid="{66CF5805-7D32-4661-8683-5E888FCCA661}"/>
    <cellStyle name="Moneda 9 3" xfId="175" xr:uid="{F1F11579-C51A-43AC-B26C-81696C4877AE}"/>
    <cellStyle name="Normal" xfId="0" builtinId="0"/>
    <cellStyle name="Normal 10" xfId="32" xr:uid="{00000000-0005-0000-0000-00001F000000}"/>
    <cellStyle name="Normal 10 2" xfId="84" xr:uid="{CAEBBF2C-E1DA-4E4C-B9E0-36D38193A67F}"/>
    <cellStyle name="Normal 10 3" xfId="161" xr:uid="{A93314A9-E7FB-49A3-95D0-D60F81F4897E}"/>
    <cellStyle name="Normal 11" xfId="33" xr:uid="{00000000-0005-0000-0000-000020000000}"/>
    <cellStyle name="Normal 11 2" xfId="34" xr:uid="{00000000-0005-0000-0000-000021000000}"/>
    <cellStyle name="Normal 11 2 2" xfId="97" xr:uid="{6935809C-B93F-4FEB-86EE-4CE16F435FC0}"/>
    <cellStyle name="Normal 11 2 3" xfId="173" xr:uid="{E4AD88D7-2A98-411C-8BFE-6C0512AEE93A}"/>
    <cellStyle name="Normal 11 3" xfId="35" xr:uid="{00000000-0005-0000-0000-000022000000}"/>
    <cellStyle name="Normal 11 3 2" xfId="100" xr:uid="{63D33656-A86F-4EC4-AE31-D10FF9A1A454}"/>
    <cellStyle name="Normal 11 3 3" xfId="176" xr:uid="{095D8BF0-9729-4F64-A8E1-F420CFC3AE36}"/>
    <cellStyle name="Normal 11 4" xfId="36" xr:uid="{00000000-0005-0000-0000-000023000000}"/>
    <cellStyle name="Normal 11 4 2" xfId="105" xr:uid="{762900A0-ADB6-49D0-8526-38BADB8D0BEC}"/>
    <cellStyle name="Normal 11 4 3" xfId="181" xr:uid="{AC7870A9-4427-404A-95BD-409662AD50D3}"/>
    <cellStyle name="Normal 11 5" xfId="86" xr:uid="{C8EF21F5-76FC-4038-88E2-77CA77ACD497}"/>
    <cellStyle name="Normal 11 6" xfId="163" xr:uid="{C38C8645-4654-4C9E-8155-047ACEA9A6A0}"/>
    <cellStyle name="Normal 12" xfId="37" xr:uid="{00000000-0005-0000-0000-000024000000}"/>
    <cellStyle name="Normal 12 2" xfId="88" xr:uid="{76F5C299-D489-405F-9AF4-05B8BFC8C6A1}"/>
    <cellStyle name="Normal 12 3" xfId="165" xr:uid="{151534F1-4EC7-467A-8F0A-D5206718E219}"/>
    <cellStyle name="Normal 13" xfId="38" xr:uid="{00000000-0005-0000-0000-000025000000}"/>
    <cellStyle name="Normal 13 2" xfId="39" xr:uid="{00000000-0005-0000-0000-000026000000}"/>
    <cellStyle name="Normal 13 3" xfId="40" xr:uid="{00000000-0005-0000-0000-000027000000}"/>
    <cellStyle name="Normal 13 3 2" xfId="129" xr:uid="{1B197D5C-C203-4F84-B5F8-479E1B8A259D}"/>
    <cellStyle name="Normal 13 3 2 2" xfId="205" xr:uid="{7626188C-4054-42F5-9C0B-86E6F460CE79}"/>
    <cellStyle name="Normal 13 3 3" xfId="121" xr:uid="{3C90299E-45BF-48F5-BC95-7F0965DF2670}"/>
    <cellStyle name="Normal 13 3 4" xfId="197" xr:uid="{79840C3F-393C-44AC-8BDF-E8B9D4597848}"/>
    <cellStyle name="Normal 13 4" xfId="41" xr:uid="{00000000-0005-0000-0000-000028000000}"/>
    <cellStyle name="Normal 13 4 2" xfId="123" xr:uid="{5881B3FC-8BAD-4B39-BAE5-671E0442C049}"/>
    <cellStyle name="Normal 13 4 3" xfId="199" xr:uid="{EF9865A2-7009-4EC6-8C7E-73DA3C60BE50}"/>
    <cellStyle name="Normal 13 5" xfId="42" xr:uid="{00000000-0005-0000-0000-000029000000}"/>
    <cellStyle name="Normal 13 5 2" xfId="127" xr:uid="{993B0045-A0B7-432B-8F55-21FFB78AD011}"/>
    <cellStyle name="Normal 13 5 3" xfId="203" xr:uid="{1EA2D4BE-86FD-47A2-AE48-9EE71B82910B}"/>
    <cellStyle name="Normal 13 6" xfId="92" xr:uid="{F96A2C77-A069-4E1F-BBB6-0BE905AFBE75}"/>
    <cellStyle name="Normal 13 7" xfId="169" xr:uid="{CB1BF56B-F40B-4F24-8AF8-B2D4F83C99E2}"/>
    <cellStyle name="Normal 14" xfId="43" xr:uid="{00000000-0005-0000-0000-00002A000000}"/>
    <cellStyle name="Normal 14 2" xfId="95" xr:uid="{4F27B636-0F69-4FA1-9205-5F6C6FF74035}"/>
    <cellStyle name="Normal 14 3" xfId="171" xr:uid="{A330AEE7-571F-4D9F-9420-2EC55642D435}"/>
    <cellStyle name="Normal 15" xfId="44" xr:uid="{00000000-0005-0000-0000-00002B000000}"/>
    <cellStyle name="Normal 15 2" xfId="98" xr:uid="{23E70428-8BB7-4BA9-9563-09A308548F77}"/>
    <cellStyle name="Normal 15 3" xfId="174" xr:uid="{B5B9BB01-FC3E-4F5B-B95D-529CC0675390}"/>
    <cellStyle name="Normal 16" xfId="45" xr:uid="{00000000-0005-0000-0000-00002C000000}"/>
    <cellStyle name="Normal 16 2" xfId="101" xr:uid="{D599F9EC-DA6B-41BE-AFA8-3AE28DC77CC2}"/>
    <cellStyle name="Normal 16 3" xfId="177" xr:uid="{DC8274DA-8A1D-4B1E-B4F4-9FC8E8F4F962}"/>
    <cellStyle name="Normal 17" xfId="46" xr:uid="{00000000-0005-0000-0000-00002D000000}"/>
    <cellStyle name="Normal 17 2" xfId="103" xr:uid="{082531AD-7B06-4EF9-8234-08E97B67E174}"/>
    <cellStyle name="Normal 17 3" xfId="179" xr:uid="{C98A73CD-0AA1-446A-AA06-1936B1D9D051}"/>
    <cellStyle name="Normal 18" xfId="47" xr:uid="{00000000-0005-0000-0000-00002E000000}"/>
    <cellStyle name="Normal 18 2" xfId="106" xr:uid="{A99EAEDD-11AA-4D0D-8ED9-0D80965CD290}"/>
    <cellStyle name="Normal 18 3" xfId="182" xr:uid="{AC800942-72BE-40B9-843E-A0288A6ABBBC}"/>
    <cellStyle name="Normal 19" xfId="48" xr:uid="{00000000-0005-0000-0000-00002F000000}"/>
    <cellStyle name="Normal 19 2" xfId="108" xr:uid="{5FD8503B-A0DE-4360-9540-40437A3347F1}"/>
    <cellStyle name="Normal 19 3" xfId="184" xr:uid="{3DB35468-97FA-4D51-8D45-C69E9BA0FC04}"/>
    <cellStyle name="Normal 2" xfId="49" xr:uid="{00000000-0005-0000-0000-000030000000}"/>
    <cellStyle name="Normal 2 2" xfId="50" xr:uid="{00000000-0005-0000-0000-000031000000}"/>
    <cellStyle name="Normal 2 2 2" xfId="81" xr:uid="{0D954B40-13BF-4833-B067-F448DF28EEDA}"/>
    <cellStyle name="Normal 2 2 3" xfId="159" xr:uid="{7EB74764-DF9E-482E-ACE1-6E5DF2F70B0B}"/>
    <cellStyle name="Normal 2 3" xfId="51" xr:uid="{00000000-0005-0000-0000-000032000000}"/>
    <cellStyle name="Normal 2 3 2" xfId="52" xr:uid="{00000000-0005-0000-0000-000033000000}"/>
    <cellStyle name="Normal 2 3 2 2" xfId="125" xr:uid="{A8067ACC-4156-4223-BC42-63546055DE28}"/>
    <cellStyle name="Normal 2 3 2 3" xfId="201" xr:uid="{3C5F2B1B-C29C-430C-A626-E1019C03FE3E}"/>
    <cellStyle name="Normal 2 3 3" xfId="83" xr:uid="{49399BC4-E048-4404-BFE7-B04E3BDDF58A}"/>
    <cellStyle name="Normal 2 3 4" xfId="160" xr:uid="{21C07BFD-BD53-400F-AE34-817EBDEF3D0D}"/>
    <cellStyle name="Normal 2 4" xfId="53" xr:uid="{00000000-0005-0000-0000-000034000000}"/>
    <cellStyle name="Normal 2 5" xfId="80" xr:uid="{6E04B7FD-95D7-4857-A5A2-C5A6905B62EB}"/>
    <cellStyle name="Normal 2 6" xfId="158" xr:uid="{8D09CA37-E082-4F4F-A0A1-507CEFB23138}"/>
    <cellStyle name="Normal 20" xfId="54" xr:uid="{00000000-0005-0000-0000-000035000000}"/>
    <cellStyle name="Normal 20 2" xfId="110" xr:uid="{115E501D-E5C0-45C9-95D9-03F5C6FD64FE}"/>
    <cellStyle name="Normal 20 3" xfId="186" xr:uid="{62E43D26-2726-490B-ABAF-225DD9AF6928}"/>
    <cellStyle name="Normal 21" xfId="55" xr:uid="{00000000-0005-0000-0000-000036000000}"/>
    <cellStyle name="Normal 21 2" xfId="56" xr:uid="{00000000-0005-0000-0000-000037000000}"/>
    <cellStyle name="Normal 22" xfId="57" xr:uid="{00000000-0005-0000-0000-000038000000}"/>
    <cellStyle name="Normal 22 2" xfId="112" xr:uid="{87CB1A8D-4656-4339-A053-02DF75133D4E}"/>
    <cellStyle name="Normal 22 3" xfId="188" xr:uid="{DF21D857-6605-4232-8323-C465D3D7E0CF}"/>
    <cellStyle name="Normal 23" xfId="58" xr:uid="{00000000-0005-0000-0000-000039000000}"/>
    <cellStyle name="Normal 23 2" xfId="114" xr:uid="{8C0ECE1E-3D73-4467-9655-F506737A7418}"/>
    <cellStyle name="Normal 23 3" xfId="190" xr:uid="{0ADA4080-233C-4AFE-B180-629D9DC7715D}"/>
    <cellStyle name="Normal 24" xfId="59" xr:uid="{00000000-0005-0000-0000-00003A000000}"/>
    <cellStyle name="Normal 24 2" xfId="116" xr:uid="{4B07FDC3-617E-4198-88CF-63DE090D2198}"/>
    <cellStyle name="Normal 24 3" xfId="192" xr:uid="{53A062F8-73B3-45DB-8EC4-8D9288DF488B}"/>
    <cellStyle name="Normal 25" xfId="60" xr:uid="{00000000-0005-0000-0000-00003B000000}"/>
    <cellStyle name="Normal 25 2" xfId="117" xr:uid="{13E775D0-1F31-4D49-9164-9CE3F2A9D739}"/>
    <cellStyle name="Normal 25 3" xfId="193" xr:uid="{7A340977-F066-444F-8D29-B70E00B8DFED}"/>
    <cellStyle name="Normal 26" xfId="61" xr:uid="{00000000-0005-0000-0000-00003C000000}"/>
    <cellStyle name="Normal 26 2" xfId="119" xr:uid="{62FC0E34-4083-4276-8A33-9E7A243EB4CD}"/>
    <cellStyle name="Normal 26 3" xfId="195" xr:uid="{4EF6B505-DFD4-4830-9649-2B07E2F40175}"/>
    <cellStyle name="Normal 27" xfId="132" xr:uid="{550D4743-AA2C-4596-A999-1303890991E3}"/>
    <cellStyle name="Normal 27 2" xfId="133" xr:uid="{FF4B7599-0960-4CF5-9006-FADAEA4CDA60}"/>
    <cellStyle name="Normal 27 2 2" xfId="144" xr:uid="{4971E25B-A144-439E-80F2-987B805F9A68}"/>
    <cellStyle name="Normal 27 3" xfId="143" xr:uid="{F00E64FA-29F4-40D7-9C73-BF4ADE58A9E2}"/>
    <cellStyle name="Normal 27 3 2" xfId="148" xr:uid="{EBF05880-2CEF-4C74-AC6C-40F9F99F09A5}"/>
    <cellStyle name="Normal 27 3 2 2" xfId="220" xr:uid="{3C2232F3-9960-4F14-A5DE-D98D4A25527A}"/>
    <cellStyle name="Normal 27 3 3" xfId="216" xr:uid="{FE050516-7090-44D3-AFD1-65CFFEAC9F9E}"/>
    <cellStyle name="Normal 27 4" xfId="208" xr:uid="{D88CFF67-3366-49FE-A18F-55B770140A7D}"/>
    <cellStyle name="Normal 28" xfId="136" xr:uid="{6D12743E-FB53-4F6B-B9E8-991C8FDA5A33}"/>
    <cellStyle name="Normal 28 2" xfId="145" xr:uid="{852715CA-63D4-463F-9FE9-D51B8E12F48D}"/>
    <cellStyle name="Normal 28 2 2" xfId="149" xr:uid="{5B3F1339-03E3-4B99-8B2A-9CB01B303F42}"/>
    <cellStyle name="Normal 28 2 2 2" xfId="221" xr:uid="{D51112FC-EF81-47A3-BC47-812CC49013A2}"/>
    <cellStyle name="Normal 28 2 3" xfId="217" xr:uid="{32CBB82E-9614-45E9-97AD-C1838B8765FD}"/>
    <cellStyle name="Normal 28 3" xfId="209" xr:uid="{D05758F2-D330-4627-B9B5-6AC3D4E01437}"/>
    <cellStyle name="Normal 29" xfId="137" xr:uid="{304922B8-2B7F-4FF7-B257-9795ECA67A4E}"/>
    <cellStyle name="Normal 29 2" xfId="210" xr:uid="{F15C370B-28A4-4461-9CCE-0B1241CB879B}"/>
    <cellStyle name="Normal 3" xfId="62" xr:uid="{00000000-0005-0000-0000-00003D000000}"/>
    <cellStyle name="Normal 30" xfId="139" xr:uid="{5608F127-BA38-4E54-89DC-1C6EFB6FCDAE}"/>
    <cellStyle name="Normal 30 2" xfId="212" xr:uid="{A85843E1-A86E-440F-83EE-4D3B79EB911D}"/>
    <cellStyle name="Normal 31" xfId="141" xr:uid="{D41BCB93-8D63-4B9F-A228-968E659901E7}"/>
    <cellStyle name="Normal 31 2" xfId="214" xr:uid="{6A09A9E1-88B2-4EAA-B8DE-F0B31A8C83B0}"/>
    <cellStyle name="Normal 32" xfId="146" xr:uid="{5BDEFE21-4E0E-46AB-B0D5-EC005DEFF4D8}"/>
    <cellStyle name="Normal 32 2" xfId="218" xr:uid="{C6258FF5-8279-46A9-A715-E172BA1E14C3}"/>
    <cellStyle name="Normal 33" xfId="150" xr:uid="{8A6D1718-18F0-4F73-B246-AD80B1614A67}"/>
    <cellStyle name="Normal 33 2" xfId="222" xr:uid="{7DBA91D6-CC12-45BE-B1F4-7FE22FB77854}"/>
    <cellStyle name="Normal 4" xfId="63" xr:uid="{00000000-0005-0000-0000-00003E000000}"/>
    <cellStyle name="Normal 5" xfId="64" xr:uid="{00000000-0005-0000-0000-00003F000000}"/>
    <cellStyle name="Normal 6" xfId="65" xr:uid="{00000000-0005-0000-0000-000040000000}"/>
    <cellStyle name="Normal 7" xfId="66" xr:uid="{00000000-0005-0000-0000-000041000000}"/>
    <cellStyle name="Normal 8" xfId="67" xr:uid="{00000000-0005-0000-0000-000042000000}"/>
    <cellStyle name="Normal 9" xfId="68" xr:uid="{00000000-0005-0000-0000-000043000000}"/>
    <cellStyle name="Normal 9 2" xfId="69" xr:uid="{00000000-0005-0000-0000-000044000000}"/>
    <cellStyle name="Notas 2" xfId="70" xr:uid="{00000000-0005-0000-0000-000045000000}"/>
    <cellStyle name="Notas 3" xfId="71" xr:uid="{00000000-0005-0000-0000-000046000000}"/>
    <cellStyle name="Porcentaje 2" xfId="72" xr:uid="{00000000-0005-0000-0000-000048000000}"/>
    <cellStyle name="Porcentaje 2 2" xfId="91" xr:uid="{25BB57FD-58EA-4091-8788-BD11D281089E}"/>
    <cellStyle name="Porcentaje 2 3" xfId="168" xr:uid="{1FAE1BD4-407D-43C1-9433-267F0A88FB79}"/>
    <cellStyle name="Porcentaje 3" xfId="73" xr:uid="{00000000-0005-0000-0000-000049000000}"/>
    <cellStyle name="Porcentaje 4" xfId="135" xr:uid="{EC756A69-5AD2-4EE7-9698-F656A07D590B}"/>
    <cellStyle name="Título 3" xfId="3" builtin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5" name="Lin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6" name="Lin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7" name="Lin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8" name="Lin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9" name="Lin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ShapeType="1"/>
        </xdr:cNvSpPr>
      </xdr:nvSpPr>
      <xdr:spPr bwMode="auto">
        <a:xfrm flipV="1"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0" name="Lin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1" name="Line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2" name="Line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3" name="Lin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4" name="Lin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5" name="Lin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6" name="Line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7" name="Lin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8" name="Line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9" name="Line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20" name="Line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21" name="Lin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22" name="Line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23" name="Line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24" name="Line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25" name="Line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26" name="Line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27" name="Line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28" name="Line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29" name="Line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30" name="Line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31" name="Line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32" name="Line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33" name="Line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34" name="Line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35" name="Line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36" name="Lin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ShapeType="1"/>
        </xdr:cNvSpPr>
      </xdr:nvSpPr>
      <xdr:spPr bwMode="auto">
        <a:xfrm flipV="1"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37" name="Lin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38" name="Line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39" name="Line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40" name="Lin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41" name="Lin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42" name="Line 4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43" name="Line 4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ShapeType="1"/>
        </xdr:cNvSpPr>
      </xdr:nvSpPr>
      <xdr:spPr bwMode="auto">
        <a:xfrm flipV="1"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44" name="Lin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45" name="Line 44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46" name="Line 45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47" name="Line 46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48" name="Line 47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49" name="Line 48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50" name="Line 49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51" name="Line 50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52" name="Line 51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53" name="Line 52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54" name="Line 53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55" name="Line 54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56" name="Line 55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57" name="Line 56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58" name="Line 57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59" name="Line 58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60" name="Line 59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61" name="Line 60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62" name="Line 6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63" name="Line 62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64" name="Line 63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65" name="Line 64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66" name="Line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67" name="Line 66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68" name="Line 67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69" name="Line 68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70" name="Line 69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71" name="Line 70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72" name="Line 71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73" name="Line 72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74" name="Line 73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75" name="Line 74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76" name="Line 75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77" name="Line 76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78" name="Line 77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79" name="Line 78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ShapeType="1"/>
        </xdr:cNvSpPr>
      </xdr:nvSpPr>
      <xdr:spPr bwMode="auto">
        <a:xfrm flipV="1"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80" name="Line 79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ShapeType="1"/>
        </xdr:cNvSpPr>
      </xdr:nvSpPr>
      <xdr:spPr bwMode="auto">
        <a:xfrm flipV="1"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81" name="Line 80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82" name="Line 81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83" name="Line 82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84" name="Line 83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85" name="Line 84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86" name="Line 85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87" name="Line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88" name="Line 87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89" name="Line 88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90" name="Line 1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91" name="Line 2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92" name="Line 3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93" name="Line 4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94" name="Line 5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95" name="Line 6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96" name="Line 7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97" name="Line 8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>
          <a:spLocks noChangeShapeType="1"/>
        </xdr:cNvSpPr>
      </xdr:nvSpPr>
      <xdr:spPr bwMode="auto">
        <a:xfrm flipV="1"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98" name="Line 9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99" name="Line 10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00" name="Line 11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01" name="Line 12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02" name="Line 13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03" name="Line 14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04" name="Line 15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05" name="Line 16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06" name="Line 17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07" name="Line 18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08" name="Line 19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09" name="Line 20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10" name="Line 21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11" name="Line 22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12" name="Line 23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13" name="Line 24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14" name="Line 25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15" name="Line 26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16" name="Line 27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17" name="Line 28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18" name="Line 29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19" name="Line 30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20" name="Line 31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21" name="Line 32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22" name="Line 33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23" name="Line 34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24" name="Line 35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>
          <a:spLocks noChangeShapeType="1"/>
        </xdr:cNvSpPr>
      </xdr:nvSpPr>
      <xdr:spPr bwMode="auto">
        <a:xfrm flipV="1"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25" name="Line 36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26" name="Line 37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27" name="Line 38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28" name="Line 39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29" name="Line 40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30" name="Line 41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31" name="Line 42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>
          <a:spLocks noChangeShapeType="1"/>
        </xdr:cNvSpPr>
      </xdr:nvSpPr>
      <xdr:spPr bwMode="auto">
        <a:xfrm flipV="1"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32" name="Line 43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33" name="Line 44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34" name="Line 45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35" name="Line 46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36" name="Line 47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37" name="Line 48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38" name="Line 49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39" name="Line 50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40" name="Line 51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41" name="Line 52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42" name="Line 53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43" name="Line 54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44" name="Line 55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45" name="Line 56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46" name="Line 57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47" name="Line 58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48" name="Line 59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49" name="Line 60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50" name="Line 61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51" name="Line 62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52" name="Line 63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53" name="Line 64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54" name="Line 65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55" name="Line 66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56" name="Line 67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57" name="Line 68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58" name="Line 69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59" name="Line 70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60" name="Line 71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61" name="Line 72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62" name="Line 73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63" name="Line 74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64" name="Line 75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65" name="Line 76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66" name="Line 77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67" name="Line 78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>
          <a:spLocks noChangeShapeType="1"/>
        </xdr:cNvSpPr>
      </xdr:nvSpPr>
      <xdr:spPr bwMode="auto">
        <a:xfrm flipV="1"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68" name="Line 79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SpPr>
          <a:spLocks noChangeShapeType="1"/>
        </xdr:cNvSpPr>
      </xdr:nvSpPr>
      <xdr:spPr bwMode="auto">
        <a:xfrm flipV="1"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69" name="Line 80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70" name="Line 81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71" name="Line 82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72" name="Line 83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73" name="Line 84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74" name="Line 85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75" name="Line 86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76" name="Line 87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60</xdr:row>
      <xdr:rowOff>0</xdr:rowOff>
    </xdr:from>
    <xdr:to>
      <xdr:col>2</xdr:col>
      <xdr:colOff>0</xdr:colOff>
      <xdr:row>60</xdr:row>
      <xdr:rowOff>0</xdr:rowOff>
    </xdr:to>
    <xdr:sp macro="" textlink="">
      <xdr:nvSpPr>
        <xdr:cNvPr id="177" name="Line 88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123825</xdr:colOff>
      <xdr:row>0</xdr:row>
      <xdr:rowOff>57150</xdr:rowOff>
    </xdr:from>
    <xdr:to>
      <xdr:col>0</xdr:col>
      <xdr:colOff>1504950</xdr:colOff>
      <xdr:row>3</xdr:row>
      <xdr:rowOff>1200</xdr:rowOff>
    </xdr:to>
    <xdr:pic>
      <xdr:nvPicPr>
        <xdr:cNvPr id="179" name="Imagen 178">
          <a:extLst>
            <a:ext uri="{FF2B5EF4-FFF2-40B4-BE49-F238E27FC236}">
              <a16:creationId xmlns:a16="http://schemas.microsoft.com/office/drawing/2014/main" id="{577877B8-7E83-4748-ADF5-E9DDBCDF4B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825" y="57150"/>
          <a:ext cx="1381125" cy="6584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223212</xdr:colOff>
      <xdr:row>0</xdr:row>
      <xdr:rowOff>0</xdr:rowOff>
    </xdr:from>
    <xdr:to>
      <xdr:col>0</xdr:col>
      <xdr:colOff>1498910</xdr:colOff>
      <xdr:row>3</xdr:row>
      <xdr:rowOff>60537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49D5BDB-976C-4EDF-8747-1A6D000FB0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3212" y="0"/>
          <a:ext cx="1268078" cy="6561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rgb="FF0070C0"/>
    <pageSetUpPr fitToPage="1"/>
  </sheetPr>
  <dimension ref="A1:E73"/>
  <sheetViews>
    <sheetView zoomScaleNormal="100" workbookViewId="0">
      <selection activeCell="C13" sqref="C13"/>
    </sheetView>
  </sheetViews>
  <sheetFormatPr baseColWidth="10" defaultColWidth="11.44140625" defaultRowHeight="12.75" customHeight="1" x14ac:dyDescent="0.3"/>
  <cols>
    <col min="1" max="1" width="61.6640625" style="1" customWidth="1"/>
    <col min="2" max="2" width="33.5546875" style="38" customWidth="1"/>
    <col min="3" max="16384" width="11.44140625" style="1"/>
  </cols>
  <sheetData>
    <row r="1" spans="1:2" ht="18.75" customHeight="1" x14ac:dyDescent="0.3">
      <c r="A1" s="61" t="s">
        <v>65</v>
      </c>
      <c r="B1" s="61"/>
    </row>
    <row r="2" spans="1:2" ht="18.75" customHeight="1" x14ac:dyDescent="0.3">
      <c r="A2" s="61" t="s">
        <v>66</v>
      </c>
      <c r="B2" s="61"/>
    </row>
    <row r="3" spans="1:2" ht="18.75" customHeight="1" x14ac:dyDescent="0.3">
      <c r="A3" s="61" t="s">
        <v>67</v>
      </c>
      <c r="B3" s="61"/>
    </row>
    <row r="4" spans="1:2" ht="18.75" customHeight="1" x14ac:dyDescent="0.3">
      <c r="A4" s="60" t="s">
        <v>84</v>
      </c>
      <c r="B4" s="60"/>
    </row>
    <row r="5" spans="1:2" ht="18.75" customHeight="1" x14ac:dyDescent="0.3">
      <c r="A5" s="60" t="s">
        <v>68</v>
      </c>
      <c r="B5" s="60"/>
    </row>
    <row r="6" spans="1:2" ht="12.75" customHeight="1" x14ac:dyDescent="0.3">
      <c r="A6" s="62"/>
      <c r="B6" s="62"/>
    </row>
    <row r="7" spans="1:2" ht="12.75" customHeight="1" x14ac:dyDescent="0.3">
      <c r="A7" s="3" t="s">
        <v>0</v>
      </c>
      <c r="B7" s="31" t="s">
        <v>1</v>
      </c>
    </row>
    <row r="8" spans="1:2" ht="12.75" customHeight="1" x14ac:dyDescent="0.3">
      <c r="A8" s="3" t="s">
        <v>2</v>
      </c>
      <c r="B8" s="32"/>
    </row>
    <row r="9" spans="1:2" ht="12.75" customHeight="1" x14ac:dyDescent="0.3">
      <c r="A9" s="8" t="s">
        <v>3</v>
      </c>
      <c r="B9" s="8">
        <v>0.22</v>
      </c>
    </row>
    <row r="10" spans="1:2" ht="12.75" customHeight="1" x14ac:dyDescent="0.3">
      <c r="A10" s="8" t="s">
        <v>4</v>
      </c>
      <c r="B10" s="8">
        <v>59.13</v>
      </c>
    </row>
    <row r="11" spans="1:2" ht="12.75" customHeight="1" x14ac:dyDescent="0.3">
      <c r="A11" s="8" t="s">
        <v>5</v>
      </c>
      <c r="B11" s="8">
        <v>52.94</v>
      </c>
    </row>
    <row r="12" spans="1:2" ht="12.75" customHeight="1" x14ac:dyDescent="0.3">
      <c r="A12" s="8" t="s">
        <v>6</v>
      </c>
      <c r="B12" s="8">
        <v>634.72</v>
      </c>
    </row>
    <row r="13" spans="1:2" ht="12.75" customHeight="1" x14ac:dyDescent="0.3">
      <c r="A13" s="8" t="s">
        <v>7</v>
      </c>
      <c r="B13" s="8">
        <v>88</v>
      </c>
    </row>
    <row r="14" spans="1:2" ht="12.75" customHeight="1" x14ac:dyDescent="0.3">
      <c r="A14" s="8" t="s">
        <v>8</v>
      </c>
      <c r="B14" s="8">
        <v>0.28999999999999998</v>
      </c>
    </row>
    <row r="15" spans="1:2" ht="12.75" customHeight="1" x14ac:dyDescent="0.3">
      <c r="A15" s="8" t="s">
        <v>9</v>
      </c>
      <c r="B15" s="8">
        <v>4.09</v>
      </c>
    </row>
    <row r="16" spans="1:2" ht="12.75" customHeight="1" x14ac:dyDescent="0.3">
      <c r="A16" s="8" t="s">
        <v>10</v>
      </c>
      <c r="B16" s="8">
        <v>12.52</v>
      </c>
    </row>
    <row r="17" spans="1:2" ht="12.75" customHeight="1" x14ac:dyDescent="0.3">
      <c r="A17" s="8" t="s">
        <v>82</v>
      </c>
      <c r="B17" s="8">
        <v>0</v>
      </c>
    </row>
    <row r="18" spans="1:2" ht="12.75" customHeight="1" x14ac:dyDescent="0.3">
      <c r="A18" s="8"/>
      <c r="B18" s="33">
        <f>SUM(B9:B17)</f>
        <v>851.91</v>
      </c>
    </row>
    <row r="19" spans="1:2" ht="12.75" customHeight="1" x14ac:dyDescent="0.3">
      <c r="A19" s="44" t="s">
        <v>11</v>
      </c>
      <c r="B19" s="5"/>
    </row>
    <row r="20" spans="1:2" ht="12.75" customHeight="1" x14ac:dyDescent="0.3">
      <c r="A20" s="8" t="s">
        <v>12</v>
      </c>
      <c r="B20" s="8">
        <v>113.25</v>
      </c>
    </row>
    <row r="21" spans="1:2" ht="12.75" customHeight="1" x14ac:dyDescent="0.3">
      <c r="A21" s="8" t="s">
        <v>13</v>
      </c>
      <c r="B21" s="8">
        <v>72.89</v>
      </c>
    </row>
    <row r="22" spans="1:2" ht="12.75" customHeight="1" x14ac:dyDescent="0.3">
      <c r="A22" s="8" t="s">
        <v>14</v>
      </c>
      <c r="B22" s="8">
        <v>96.65</v>
      </c>
    </row>
    <row r="23" spans="1:2" ht="12.75" customHeight="1" x14ac:dyDescent="0.3">
      <c r="A23" s="8" t="s">
        <v>15</v>
      </c>
      <c r="B23" s="8">
        <v>902.27</v>
      </c>
    </row>
    <row r="24" spans="1:2" ht="12.75" customHeight="1" x14ac:dyDescent="0.3">
      <c r="A24" s="8"/>
      <c r="B24" s="33">
        <f>SUM(B20:B23)</f>
        <v>1185.06</v>
      </c>
    </row>
    <row r="25" spans="1:2" ht="12.75" customHeight="1" x14ac:dyDescent="0.3">
      <c r="A25" s="8"/>
      <c r="B25" s="5"/>
    </row>
    <row r="26" spans="1:2" ht="12.75" customHeight="1" thickBot="1" x14ac:dyDescent="0.35">
      <c r="A26" s="45" t="s">
        <v>16</v>
      </c>
      <c r="B26" s="7">
        <f>+B24+B18</f>
        <v>2036.9699999999998</v>
      </c>
    </row>
    <row r="27" spans="1:2" ht="12.75" customHeight="1" thickTop="1" x14ac:dyDescent="0.3">
      <c r="A27" s="44" t="s">
        <v>17</v>
      </c>
      <c r="B27" s="6"/>
    </row>
    <row r="28" spans="1:2" ht="12.75" customHeight="1" x14ac:dyDescent="0.3">
      <c r="A28" s="44" t="s">
        <v>2</v>
      </c>
      <c r="B28" s="5"/>
    </row>
    <row r="29" spans="1:2" ht="12.75" customHeight="1" x14ac:dyDescent="0.3">
      <c r="A29" s="1" t="s">
        <v>75</v>
      </c>
      <c r="B29" s="8">
        <v>16.14</v>
      </c>
    </row>
    <row r="30" spans="1:2" ht="12.75" customHeight="1" x14ac:dyDescent="0.3">
      <c r="A30" s="1" t="s">
        <v>18</v>
      </c>
      <c r="B30" s="8">
        <v>212.25</v>
      </c>
    </row>
    <row r="31" spans="1:2" ht="12.75" customHeight="1" x14ac:dyDescent="0.3">
      <c r="A31" s="1" t="s">
        <v>76</v>
      </c>
      <c r="B31" s="8">
        <v>0</v>
      </c>
    </row>
    <row r="32" spans="1:2" ht="12.75" customHeight="1" x14ac:dyDescent="0.3">
      <c r="A32" s="1" t="s">
        <v>19</v>
      </c>
      <c r="B32" s="8">
        <v>16.79</v>
      </c>
    </row>
    <row r="33" spans="1:2" ht="12.75" customHeight="1" x14ac:dyDescent="0.3">
      <c r="A33" s="8"/>
      <c r="B33" s="33">
        <f>SUM(B29:B32)</f>
        <v>245.17999999999998</v>
      </c>
    </row>
    <row r="34" spans="1:2" ht="12.75" customHeight="1" x14ac:dyDescent="0.3">
      <c r="A34" s="44" t="s">
        <v>20</v>
      </c>
      <c r="B34" s="5"/>
    </row>
    <row r="35" spans="1:2" ht="12.75" customHeight="1" x14ac:dyDescent="0.3">
      <c r="A35" s="8" t="s">
        <v>21</v>
      </c>
      <c r="B35" s="4">
        <v>0</v>
      </c>
    </row>
    <row r="36" spans="1:2" ht="12.75" customHeight="1" x14ac:dyDescent="0.3">
      <c r="A36" s="8"/>
      <c r="B36" s="5"/>
    </row>
    <row r="37" spans="1:2" ht="12.75" customHeight="1" x14ac:dyDescent="0.3">
      <c r="A37" s="45" t="s">
        <v>22</v>
      </c>
      <c r="B37" s="33">
        <f>+B33+B35</f>
        <v>245.17999999999998</v>
      </c>
    </row>
    <row r="38" spans="1:2" ht="12.75" customHeight="1" x14ac:dyDescent="0.3">
      <c r="A38" s="8"/>
      <c r="B38" s="6"/>
    </row>
    <row r="39" spans="1:2" ht="12.75" customHeight="1" x14ac:dyDescent="0.3">
      <c r="A39" s="44" t="s">
        <v>23</v>
      </c>
      <c r="B39" s="6" t="s">
        <v>1</v>
      </c>
    </row>
    <row r="40" spans="1:2" ht="12.75" customHeight="1" x14ac:dyDescent="0.3">
      <c r="A40" s="44" t="s">
        <v>24</v>
      </c>
      <c r="B40" s="6"/>
    </row>
    <row r="41" spans="1:2" ht="12.75" customHeight="1" x14ac:dyDescent="0.3">
      <c r="A41" s="8" t="s">
        <v>25</v>
      </c>
      <c r="B41" s="4">
        <v>702</v>
      </c>
    </row>
    <row r="42" spans="1:2" ht="12.75" customHeight="1" x14ac:dyDescent="0.3">
      <c r="A42" s="8" t="s">
        <v>26</v>
      </c>
      <c r="B42" s="4">
        <v>654</v>
      </c>
    </row>
    <row r="43" spans="1:2" ht="12.75" customHeight="1" x14ac:dyDescent="0.3">
      <c r="A43" s="8"/>
      <c r="B43" s="33">
        <f>SUM(B41:B42)</f>
        <v>1356</v>
      </c>
    </row>
    <row r="44" spans="1:2" ht="12.75" customHeight="1" x14ac:dyDescent="0.3">
      <c r="A44" s="44" t="s">
        <v>27</v>
      </c>
      <c r="B44" s="34"/>
    </row>
    <row r="45" spans="1:2" ht="12.75" customHeight="1" x14ac:dyDescent="0.3">
      <c r="A45" s="8" t="s">
        <v>28</v>
      </c>
      <c r="B45" s="35">
        <v>277.58</v>
      </c>
    </row>
    <row r="46" spans="1:2" ht="12.75" customHeight="1" x14ac:dyDescent="0.3">
      <c r="A46" s="8"/>
      <c r="B46" s="33">
        <f>SUM(B45)</f>
        <v>277.58</v>
      </c>
    </row>
    <row r="47" spans="1:2" ht="12.75" customHeight="1" x14ac:dyDescent="0.3">
      <c r="A47" s="8"/>
      <c r="B47" s="5"/>
    </row>
    <row r="48" spans="1:2" ht="12.75" customHeight="1" x14ac:dyDescent="0.3">
      <c r="A48" s="46" t="s">
        <v>29</v>
      </c>
      <c r="B48" s="8">
        <v>-1.56</v>
      </c>
    </row>
    <row r="49" spans="1:5" ht="12.75" customHeight="1" x14ac:dyDescent="0.3">
      <c r="A49" s="8"/>
      <c r="B49" s="5"/>
    </row>
    <row r="50" spans="1:5" ht="12.75" customHeight="1" x14ac:dyDescent="0.3">
      <c r="A50" s="44" t="s">
        <v>30</v>
      </c>
      <c r="B50" s="5"/>
      <c r="D50" s="49"/>
    </row>
    <row r="51" spans="1:5" ht="12.75" customHeight="1" x14ac:dyDescent="0.3">
      <c r="A51" s="8" t="s">
        <v>31</v>
      </c>
      <c r="B51" s="8">
        <v>59.3</v>
      </c>
      <c r="D51" s="49"/>
    </row>
    <row r="52" spans="1:5" ht="12.75" customHeight="1" x14ac:dyDescent="0.3">
      <c r="A52" s="8" t="s">
        <v>32</v>
      </c>
      <c r="B52" s="8">
        <v>100.47</v>
      </c>
    </row>
    <row r="53" spans="1:5" ht="12.75" customHeight="1" x14ac:dyDescent="0.3">
      <c r="A53" s="8"/>
      <c r="B53" s="33">
        <f>SUM(B51:B52)</f>
        <v>159.76999999999998</v>
      </c>
      <c r="E53" s="49"/>
    </row>
    <row r="54" spans="1:5" ht="12.75" customHeight="1" x14ac:dyDescent="0.3">
      <c r="A54" s="8"/>
      <c r="B54" s="6"/>
    </row>
    <row r="55" spans="1:5" ht="12.75" customHeight="1" x14ac:dyDescent="0.3">
      <c r="A55" s="45" t="s">
        <v>33</v>
      </c>
      <c r="B55" s="33">
        <f>+B53+B46+B43+B48</f>
        <v>1791.79</v>
      </c>
    </row>
    <row r="56" spans="1:5" ht="12.75" customHeight="1" x14ac:dyDescent="0.3">
      <c r="A56" s="46"/>
      <c r="B56" s="36"/>
    </row>
    <row r="57" spans="1:5" ht="21" customHeight="1" thickBot="1" x14ac:dyDescent="0.35">
      <c r="A57" s="47" t="s">
        <v>34</v>
      </c>
      <c r="B57" s="7">
        <f>+B55+B37</f>
        <v>2036.97</v>
      </c>
      <c r="C57" s="49"/>
    </row>
    <row r="58" spans="1:5" ht="12.75" customHeight="1" thickTop="1" thickBot="1" x14ac:dyDescent="0.35">
      <c r="B58" s="37"/>
    </row>
    <row r="59" spans="1:5" ht="12.75" customHeight="1" thickTop="1" x14ac:dyDescent="0.3">
      <c r="B59" s="43"/>
    </row>
    <row r="60" spans="1:5" ht="12.75" customHeight="1" x14ac:dyDescent="0.3">
      <c r="A60" s="9"/>
      <c r="B60" s="32"/>
    </row>
    <row r="61" spans="1:5" ht="12.75" customHeight="1" x14ac:dyDescent="0.3">
      <c r="A61" s="59" t="s">
        <v>77</v>
      </c>
      <c r="B61" s="59"/>
    </row>
    <row r="62" spans="1:5" ht="12.75" customHeight="1" x14ac:dyDescent="0.3">
      <c r="A62" s="42" t="s">
        <v>73</v>
      </c>
      <c r="B62" s="42" t="s">
        <v>72</v>
      </c>
    </row>
    <row r="63" spans="1:5" ht="12.75" customHeight="1" x14ac:dyDescent="0.3">
      <c r="A63" s="9"/>
      <c r="B63" s="32"/>
    </row>
    <row r="64" spans="1:5" ht="12.75" customHeight="1" x14ac:dyDescent="0.3">
      <c r="A64" s="9"/>
      <c r="B64" s="32"/>
    </row>
    <row r="65" spans="1:2" ht="12.75" customHeight="1" x14ac:dyDescent="0.3">
      <c r="A65" s="9"/>
      <c r="B65" s="32"/>
    </row>
    <row r="66" spans="1:2" ht="12.75" customHeight="1" x14ac:dyDescent="0.3">
      <c r="A66" s="2"/>
      <c r="B66" s="31"/>
    </row>
    <row r="67" spans="1:2" ht="12.75" customHeight="1" x14ac:dyDescent="0.3">
      <c r="A67" s="10"/>
      <c r="B67" s="39"/>
    </row>
    <row r="72" spans="1:2" ht="12.75" customHeight="1" x14ac:dyDescent="0.3">
      <c r="A72" s="2"/>
      <c r="B72" s="31"/>
    </row>
    <row r="73" spans="1:2" ht="12.75" customHeight="1" x14ac:dyDescent="0.3">
      <c r="A73" s="10"/>
      <c r="B73" s="39"/>
    </row>
  </sheetData>
  <mergeCells count="7">
    <mergeCell ref="A61:B61"/>
    <mergeCell ref="A5:B5"/>
    <mergeCell ref="A1:B1"/>
    <mergeCell ref="A2:B2"/>
    <mergeCell ref="A3:B3"/>
    <mergeCell ref="A6:B6"/>
    <mergeCell ref="A4:B4"/>
  </mergeCells>
  <printOptions horizontalCentered="1"/>
  <pageMargins left="0.70866141732283472" right="0.70866141732283472" top="0.74803149606299213" bottom="0.74803149606299213" header="0.31496062992125984" footer="0.31496062992125984"/>
  <pageSetup paperSize="129" scale="8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tabColor rgb="FF0070C0"/>
  </sheetPr>
  <dimension ref="A1:E59"/>
  <sheetViews>
    <sheetView tabSelected="1" zoomScaleNormal="100" workbookViewId="0">
      <selection activeCell="E13" sqref="E13"/>
    </sheetView>
  </sheetViews>
  <sheetFormatPr baseColWidth="10" defaultColWidth="11.44140625" defaultRowHeight="15.75" customHeight="1" x14ac:dyDescent="0.3"/>
  <cols>
    <col min="1" max="1" width="67.33203125" style="11" bestFit="1" customWidth="1"/>
    <col min="2" max="2" width="33.33203125" style="8" customWidth="1"/>
    <col min="3" max="16384" width="11.44140625" style="11"/>
  </cols>
  <sheetData>
    <row r="1" spans="1:3" ht="15.75" customHeight="1" x14ac:dyDescent="0.3">
      <c r="A1" s="63" t="s">
        <v>65</v>
      </c>
      <c r="B1" s="63"/>
    </row>
    <row r="2" spans="1:3" ht="15.75" customHeight="1" x14ac:dyDescent="0.3">
      <c r="A2" s="63" t="s">
        <v>66</v>
      </c>
      <c r="B2" s="63"/>
    </row>
    <row r="3" spans="1:3" ht="15.75" customHeight="1" x14ac:dyDescent="0.3">
      <c r="A3" s="63" t="s">
        <v>67</v>
      </c>
      <c r="B3" s="63"/>
    </row>
    <row r="4" spans="1:3" ht="15.75" customHeight="1" x14ac:dyDescent="0.3">
      <c r="A4" s="64" t="s">
        <v>85</v>
      </c>
      <c r="B4" s="64"/>
    </row>
    <row r="5" spans="1:3" ht="15.75" customHeight="1" x14ac:dyDescent="0.3">
      <c r="A5" s="64" t="s">
        <v>69</v>
      </c>
      <c r="B5" s="64"/>
    </row>
    <row r="6" spans="1:3" ht="18.75" customHeight="1" x14ac:dyDescent="0.3">
      <c r="A6" s="41"/>
      <c r="B6" s="41"/>
    </row>
    <row r="7" spans="1:3" ht="15.75" customHeight="1" x14ac:dyDescent="0.3">
      <c r="A7" s="14" t="s">
        <v>35</v>
      </c>
      <c r="B7" s="24"/>
    </row>
    <row r="8" spans="1:3" ht="15.75" customHeight="1" x14ac:dyDescent="0.3">
      <c r="A8" s="15" t="s">
        <v>36</v>
      </c>
      <c r="B8" s="12">
        <v>105.72</v>
      </c>
      <c r="C8" s="51"/>
    </row>
    <row r="9" spans="1:3" ht="15.75" customHeight="1" x14ac:dyDescent="0.3">
      <c r="A9" s="15" t="s">
        <v>37</v>
      </c>
      <c r="B9" s="12">
        <v>97</v>
      </c>
      <c r="C9" s="51"/>
    </row>
    <row r="10" spans="1:3" ht="15.75" customHeight="1" x14ac:dyDescent="0.3">
      <c r="A10" s="15" t="s">
        <v>38</v>
      </c>
      <c r="B10" s="12">
        <v>56.05</v>
      </c>
      <c r="C10" s="51"/>
    </row>
    <row r="11" spans="1:3" ht="15.75" customHeight="1" x14ac:dyDescent="0.3">
      <c r="A11" s="15" t="s">
        <v>39</v>
      </c>
      <c r="B11" s="12">
        <v>75.010000000000005</v>
      </c>
      <c r="C11" s="51"/>
    </row>
    <row r="12" spans="1:3" ht="15.75" customHeight="1" x14ac:dyDescent="0.3">
      <c r="A12" s="14"/>
      <c r="B12" s="25">
        <f>SUM(B8:B11)</f>
        <v>333.78</v>
      </c>
    </row>
    <row r="13" spans="1:3" ht="15.75" customHeight="1" x14ac:dyDescent="0.3">
      <c r="A13" s="15"/>
      <c r="B13" s="26"/>
    </row>
    <row r="14" spans="1:3" ht="15.75" customHeight="1" x14ac:dyDescent="0.3">
      <c r="A14" s="16" t="s">
        <v>40</v>
      </c>
      <c r="B14" s="23">
        <v>0</v>
      </c>
    </row>
    <row r="15" spans="1:3" ht="15.75" customHeight="1" x14ac:dyDescent="0.3">
      <c r="A15" s="16" t="s">
        <v>41</v>
      </c>
      <c r="B15" s="23">
        <v>312.56</v>
      </c>
      <c r="C15" s="51"/>
    </row>
    <row r="16" spans="1:3" ht="15.75" customHeight="1" x14ac:dyDescent="0.3">
      <c r="A16" s="16"/>
      <c r="B16" s="27"/>
    </row>
    <row r="17" spans="1:3" ht="15.75" customHeight="1" thickBot="1" x14ac:dyDescent="0.35">
      <c r="A17" s="17" t="s">
        <v>42</v>
      </c>
      <c r="B17" s="28">
        <f>+B12+B14+B15</f>
        <v>646.33999999999992</v>
      </c>
    </row>
    <row r="18" spans="1:3" ht="15.75" customHeight="1" x14ac:dyDescent="0.3">
      <c r="A18" s="18"/>
      <c r="B18" s="26"/>
    </row>
    <row r="19" spans="1:3" s="1" customFormat="1" ht="15.75" customHeight="1" x14ac:dyDescent="0.3">
      <c r="A19" s="19" t="s">
        <v>43</v>
      </c>
      <c r="B19" s="29">
        <v>0</v>
      </c>
    </row>
    <row r="20" spans="1:3" ht="15.75" customHeight="1" x14ac:dyDescent="0.3">
      <c r="A20" s="19" t="s">
        <v>44</v>
      </c>
      <c r="B20" s="29">
        <v>0</v>
      </c>
    </row>
    <row r="21" spans="1:3" ht="15.75" customHeight="1" x14ac:dyDescent="0.3">
      <c r="A21" s="14" t="s">
        <v>45</v>
      </c>
      <c r="B21" s="26"/>
    </row>
    <row r="22" spans="1:3" ht="15.75" customHeight="1" x14ac:dyDescent="0.3">
      <c r="A22" s="16" t="s">
        <v>46</v>
      </c>
      <c r="B22" s="23">
        <v>393.11</v>
      </c>
      <c r="C22" s="51"/>
    </row>
    <row r="23" spans="1:3" ht="15.75" customHeight="1" x14ac:dyDescent="0.3">
      <c r="A23" s="16" t="s">
        <v>47</v>
      </c>
      <c r="B23" s="23">
        <v>12.18</v>
      </c>
      <c r="C23" s="51"/>
    </row>
    <row r="24" spans="1:3" ht="15.75" customHeight="1" x14ac:dyDescent="0.3">
      <c r="A24" s="16" t="s">
        <v>48</v>
      </c>
      <c r="B24" s="23">
        <v>104.64</v>
      </c>
      <c r="C24" s="51"/>
    </row>
    <row r="25" spans="1:3" ht="15.75" customHeight="1" x14ac:dyDescent="0.3">
      <c r="A25" s="16" t="s">
        <v>49</v>
      </c>
      <c r="B25" s="23">
        <v>5.36</v>
      </c>
      <c r="C25" s="51"/>
    </row>
    <row r="26" spans="1:3" ht="15.75" customHeight="1" x14ac:dyDescent="0.3">
      <c r="A26" s="16" t="s">
        <v>50</v>
      </c>
      <c r="B26" s="23">
        <v>14.8</v>
      </c>
      <c r="C26" s="51"/>
    </row>
    <row r="27" spans="1:3" ht="15.75" customHeight="1" x14ac:dyDescent="0.3">
      <c r="A27" s="16" t="s">
        <v>51</v>
      </c>
      <c r="B27" s="23">
        <v>29.3</v>
      </c>
      <c r="C27" s="51"/>
    </row>
    <row r="28" spans="1:3" ht="15.75" customHeight="1" x14ac:dyDescent="0.3">
      <c r="A28" s="16"/>
      <c r="B28" s="52">
        <f>SUM(B22:B27)</f>
        <v>559.38999999999987</v>
      </c>
    </row>
    <row r="29" spans="1:3" ht="15.75" customHeight="1" x14ac:dyDescent="0.3">
      <c r="A29" s="16"/>
      <c r="B29" s="27"/>
    </row>
    <row r="30" spans="1:3" ht="15.75" customHeight="1" x14ac:dyDescent="0.3">
      <c r="A30" s="16" t="s">
        <v>52</v>
      </c>
      <c r="B30" s="12">
        <v>21.98</v>
      </c>
      <c r="C30" s="51"/>
    </row>
    <row r="31" spans="1:3" ht="15.75" customHeight="1" x14ac:dyDescent="0.3">
      <c r="A31" s="16"/>
      <c r="B31" s="27"/>
    </row>
    <row r="32" spans="1:3" ht="15.75" customHeight="1" thickBot="1" x14ac:dyDescent="0.35">
      <c r="A32" s="17" t="s">
        <v>53</v>
      </c>
      <c r="B32" s="28">
        <f>+B30+B28</f>
        <v>581.36999999999989</v>
      </c>
    </row>
    <row r="33" spans="1:3" ht="15.75" customHeight="1" x14ac:dyDescent="0.3">
      <c r="A33" s="15"/>
      <c r="B33" s="26"/>
    </row>
    <row r="34" spans="1:3" ht="15.75" customHeight="1" x14ac:dyDescent="0.3">
      <c r="A34" s="20" t="s">
        <v>54</v>
      </c>
      <c r="B34" s="53">
        <f>+B17-B32</f>
        <v>64.970000000000027</v>
      </c>
    </row>
    <row r="35" spans="1:3" ht="15.75" customHeight="1" x14ac:dyDescent="0.3">
      <c r="A35" s="21"/>
      <c r="B35" s="26"/>
    </row>
    <row r="36" spans="1:3" ht="15.75" customHeight="1" x14ac:dyDescent="0.3">
      <c r="A36" s="13" t="s">
        <v>55</v>
      </c>
      <c r="B36" s="26"/>
    </row>
    <row r="37" spans="1:3" ht="15.75" customHeight="1" x14ac:dyDescent="0.3">
      <c r="A37" s="16" t="s">
        <v>56</v>
      </c>
      <c r="B37" s="12">
        <v>27.84</v>
      </c>
      <c r="C37" s="51"/>
    </row>
    <row r="38" spans="1:3" ht="15.75" customHeight="1" x14ac:dyDescent="0.3">
      <c r="A38" s="40" t="s">
        <v>71</v>
      </c>
      <c r="B38" s="12">
        <v>9.57</v>
      </c>
    </row>
    <row r="39" spans="1:3" ht="15.75" customHeight="1" x14ac:dyDescent="0.3">
      <c r="A39" s="40"/>
      <c r="B39" s="26"/>
    </row>
    <row r="40" spans="1:3" s="1" customFormat="1" ht="15.75" customHeight="1" x14ac:dyDescent="0.3">
      <c r="A40" s="22" t="s">
        <v>41</v>
      </c>
      <c r="B40" s="29"/>
    </row>
    <row r="41" spans="1:3" s="1" customFormat="1" ht="15.75" customHeight="1" x14ac:dyDescent="0.3">
      <c r="A41" s="19" t="s">
        <v>57</v>
      </c>
      <c r="B41" s="12">
        <v>0.06</v>
      </c>
      <c r="C41" s="50"/>
    </row>
    <row r="42" spans="1:3" ht="15.75" customHeight="1" x14ac:dyDescent="0.3">
      <c r="A42" s="14" t="s">
        <v>58</v>
      </c>
      <c r="B42" s="25">
        <f>+B37+B38+B41</f>
        <v>37.47</v>
      </c>
    </row>
    <row r="43" spans="1:3" ht="15.75" customHeight="1" x14ac:dyDescent="0.3">
      <c r="A43" s="21"/>
      <c r="B43" s="26"/>
    </row>
    <row r="44" spans="1:3" ht="15.75" customHeight="1" x14ac:dyDescent="0.3">
      <c r="A44" s="13" t="s">
        <v>59</v>
      </c>
      <c r="B44" s="26"/>
    </row>
    <row r="45" spans="1:3" ht="15.75" customHeight="1" x14ac:dyDescent="0.3">
      <c r="A45" s="16" t="s">
        <v>60</v>
      </c>
      <c r="B45" s="12">
        <v>0.18</v>
      </c>
    </row>
    <row r="46" spans="1:3" ht="15.75" customHeight="1" x14ac:dyDescent="0.3">
      <c r="A46" s="16" t="s">
        <v>83</v>
      </c>
      <c r="B46" s="12">
        <v>0.28999999999999998</v>
      </c>
    </row>
    <row r="47" spans="1:3" ht="15.75" customHeight="1" x14ac:dyDescent="0.3">
      <c r="A47" s="16" t="s">
        <v>61</v>
      </c>
      <c r="B47" s="12">
        <v>0.28999999999999998</v>
      </c>
      <c r="C47" s="51"/>
    </row>
    <row r="48" spans="1:3" ht="15.75" customHeight="1" x14ac:dyDescent="0.3">
      <c r="A48" s="16" t="s">
        <v>62</v>
      </c>
      <c r="B48" s="12">
        <v>1.21</v>
      </c>
      <c r="C48" s="51"/>
    </row>
    <row r="49" spans="1:5" ht="15.75" customHeight="1" x14ac:dyDescent="0.3">
      <c r="A49" s="16" t="s">
        <v>63</v>
      </c>
      <c r="B49" s="12">
        <v>0</v>
      </c>
    </row>
    <row r="50" spans="1:5" ht="15.75" customHeight="1" x14ac:dyDescent="0.3">
      <c r="A50" s="21" t="s">
        <v>64</v>
      </c>
      <c r="B50" s="25">
        <f>SUM(B45:B49)</f>
        <v>1.97</v>
      </c>
    </row>
    <row r="51" spans="1:5" ht="15.75" customHeight="1" x14ac:dyDescent="0.3">
      <c r="A51" s="15"/>
      <c r="B51" s="30"/>
      <c r="D51" s="12"/>
    </row>
    <row r="52" spans="1:5" ht="15.75" customHeight="1" thickBot="1" x14ac:dyDescent="0.35">
      <c r="A52" s="54" t="s">
        <v>70</v>
      </c>
      <c r="B52" s="55">
        <f>B34+B42-B50</f>
        <v>100.47000000000003</v>
      </c>
      <c r="E52" s="12"/>
    </row>
    <row r="53" spans="1:5" ht="15.75" customHeight="1" thickTop="1" x14ac:dyDescent="0.3">
      <c r="A53" s="1" t="s">
        <v>79</v>
      </c>
      <c r="B53" s="58"/>
    </row>
    <row r="54" spans="1:5" ht="15.75" customHeight="1" x14ac:dyDescent="0.3">
      <c r="A54" s="1" t="s">
        <v>80</v>
      </c>
      <c r="B54" s="58">
        <v>0</v>
      </c>
    </row>
    <row r="55" spans="1:5" ht="15" thickBot="1" x14ac:dyDescent="0.35">
      <c r="A55" s="54" t="s">
        <v>81</v>
      </c>
      <c r="B55" s="55">
        <f>+B52-B53-B54</f>
        <v>100.47000000000003</v>
      </c>
    </row>
    <row r="56" spans="1:5" ht="15.75" customHeight="1" thickTop="1" x14ac:dyDescent="0.3">
      <c r="A56" s="56"/>
      <c r="B56" s="57"/>
    </row>
    <row r="58" spans="1:5" ht="15.75" customHeight="1" x14ac:dyDescent="0.3">
      <c r="A58" s="59" t="s">
        <v>78</v>
      </c>
      <c r="B58" s="59"/>
    </row>
    <row r="59" spans="1:5" ht="15.75" customHeight="1" x14ac:dyDescent="0.3">
      <c r="A59" s="42" t="s">
        <v>73</v>
      </c>
      <c r="B59" s="42" t="s">
        <v>74</v>
      </c>
      <c r="C59" s="48"/>
    </row>
  </sheetData>
  <mergeCells count="6">
    <mergeCell ref="A58:B58"/>
    <mergeCell ref="A1:B1"/>
    <mergeCell ref="A2:B2"/>
    <mergeCell ref="A3:B3"/>
    <mergeCell ref="A4:B4"/>
    <mergeCell ref="A5:B5"/>
  </mergeCells>
  <printOptions horizontalCentered="1" verticalCentered="1"/>
  <pageMargins left="0.23622047244094491" right="0.23622047244094491" top="0.55118110236220474" bottom="0.15748031496062992" header="0.31496062992125984" footer="0.31496062992125984"/>
  <pageSetup paperSize="129" scale="80" orientation="portrait" copies="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BALANCE </vt:lpstr>
      <vt:lpstr>E.R. ACUMULADO</vt:lpstr>
      <vt:lpstr>'BALANCE '!Área_de_impresión</vt:lpstr>
      <vt:lpstr>'E.R. ACUMULADO'!Área_de_impresión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Cesar Alvarenga Fuentes</dc:creator>
  <cp:lastModifiedBy>Fatima Ramirez</cp:lastModifiedBy>
  <cp:lastPrinted>2023-03-20T22:47:31Z</cp:lastPrinted>
  <dcterms:created xsi:type="dcterms:W3CDTF">2017-04-20T21:35:40Z</dcterms:created>
  <dcterms:modified xsi:type="dcterms:W3CDTF">2023-06-13T16:43:51Z</dcterms:modified>
</cp:coreProperties>
</file>