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IFBAC\"/>
    </mc:Choice>
  </mc:AlternateContent>
  <xr:revisionPtr revIDLastSave="0" documentId="13_ncr:40001_{A4FA3006-724C-4760-9A93-2E3E5BFFD149}" xr6:coauthVersionLast="47" xr6:coauthVersionMax="47" xr10:uidLastSave="{00000000-0000-0000-0000-000000000000}"/>
  <bookViews>
    <workbookView xWindow="-120" yWindow="-120" windowWidth="20730" windowHeight="11160"/>
  </bookViews>
  <sheets>
    <sheet name="BALANCE" sheetId="1" r:id="rId1"/>
    <sheet name="RESULTADOS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_xlnm.Print_Area" localSheetId="0">BALANCE!$A$1:$D$59</definedName>
    <definedName name="_xlnm.Print_Area" localSheetId="1">RESULTADOS!$A$1:$D$55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17" i="2"/>
  <c r="D9" i="2"/>
  <c r="D47" i="1"/>
  <c r="D38" i="1"/>
  <c r="D33" i="1"/>
  <c r="D21" i="1"/>
  <c r="D16" i="1"/>
  <c r="D39" i="1" l="1"/>
  <c r="D48" i="1" s="1"/>
  <c r="D24" i="1"/>
  <c r="D27" i="2"/>
  <c r="D34" i="2" s="1"/>
  <c r="D38" i="2" s="1"/>
  <c r="D41" i="2" s="1"/>
  <c r="D44" i="2" s="1"/>
</calcChain>
</file>

<file path=xl/sharedStrings.xml><?xml version="1.0" encoding="utf-8"?>
<sst xmlns="http://schemas.openxmlformats.org/spreadsheetml/2006/main" count="83" uniqueCount="71">
  <si>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</si>
  <si>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</si>
  <si>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</si>
  <si>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</si>
  <si>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</si>
  <si>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</si>
  <si>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</si>
  <si>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</si>
  <si>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</si>
  <si>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</si>
  <si>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</si>
  <si>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</si>
  <si>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</si>
  <si>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</si>
  <si>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</si>
  <si>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</si>
  <si>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</si>
  <si>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</si>
  <si>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</si>
  <si>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</si>
  <si>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>Banco de Desarrollo de la Republica de El Salvador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</si>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</sst>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0"/>
  <sheetViews>
    <sheetView tabSelected="1" showOutlineSymbols="0" defaultGridColor="0" topLeftCell="A41" colorId="57" zoomScale="85" zoomScaleNormal="85" workbookViewId="0">
      <selection activeCell="B48" sqref="D48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45077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480767736.60000002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306834923.69999999</v>
      </c>
    </row>
    <row r="15" spans="1:12" ht="15" customHeight="1">
      <c r="A15" s="17" t="s">
        <v>10</v>
      </c>
      <c r="B15" s="17"/>
      <c r="C15" s="18"/>
      <c r="D15" s="19">
        <v>2341354579.1999998</v>
      </c>
      <c r="L15" s="20"/>
    </row>
    <row r="16" spans="1:12" ht="15" customHeight="1">
      <c r="C16" s="18"/>
      <c r="D16" s="21">
        <f>SUM(D12:D15)</f>
        <v>3128957239.5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774526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28896902.199999999</v>
      </c>
      <c r="L20" s="22"/>
    </row>
    <row r="21" spans="1:12" ht="15" customHeight="1">
      <c r="C21" s="18"/>
      <c r="D21" s="21">
        <f>SUM(D18:D20)</f>
        <v>29918928.199999999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55760804.5</v>
      </c>
    </row>
    <row r="24" spans="1:12" ht="15.75" customHeight="1" thickBot="1">
      <c r="A24" s="24" t="s">
        <v>17</v>
      </c>
      <c r="B24" s="24"/>
      <c r="C24" s="25"/>
      <c r="D24" s="26">
        <f>+D16+D21+D23</f>
        <v>3214636972.1999998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2475261088.3000002</v>
      </c>
    </row>
    <row r="29" spans="1:12" ht="15" customHeight="1">
      <c r="A29" s="17" t="s">
        <v>20</v>
      </c>
      <c r="B29" s="17"/>
      <c r="C29" s="25"/>
      <c r="D29" s="13">
        <v>4418622.0999999996</v>
      </c>
    </row>
    <row r="30" spans="1:12" ht="15" customHeight="1">
      <c r="A30" s="17" t="s">
        <v>21</v>
      </c>
      <c r="B30" s="17"/>
      <c r="C30" s="28"/>
      <c r="D30" s="13">
        <v>177566808.80000001</v>
      </c>
    </row>
    <row r="31" spans="1:12" ht="15" customHeight="1">
      <c r="A31" s="17" t="s">
        <v>22</v>
      </c>
      <c r="B31" s="17"/>
      <c r="C31" s="28"/>
      <c r="D31" s="13">
        <v>112224300.40000001</v>
      </c>
    </row>
    <row r="32" spans="1:12" ht="15" customHeight="1">
      <c r="A32" s="17" t="s">
        <v>23</v>
      </c>
      <c r="B32" s="17"/>
      <c r="C32" s="28"/>
      <c r="D32" s="13">
        <v>25377929.800000001</v>
      </c>
    </row>
    <row r="33" spans="1:12" ht="15" customHeight="1">
      <c r="C33" s="28"/>
      <c r="D33" s="21">
        <f>SUM(D28:D32)</f>
        <v>2794848749.4000006</v>
      </c>
    </row>
    <row r="34" spans="1:12" ht="15" customHeight="1">
      <c r="A34" s="2" t="s">
        <v>24</v>
      </c>
      <c r="C34" s="28"/>
      <c r="D34" s="19"/>
    </row>
    <row r="35" spans="1:12" ht="15" customHeight="1">
      <c r="A35" s="2" t="s">
        <v>25</v>
      </c>
      <c r="C35" s="28"/>
      <c r="D35" s="13">
        <v>42085182.700000003</v>
      </c>
    </row>
    <row r="36" spans="1:12" ht="15" customHeight="1">
      <c r="A36" s="2" t="s">
        <v>26</v>
      </c>
      <c r="C36" s="28"/>
      <c r="D36" s="13">
        <v>15061670.6</v>
      </c>
    </row>
    <row r="37" spans="1:12" ht="15" customHeight="1">
      <c r="A37" s="2" t="s">
        <v>27</v>
      </c>
      <c r="C37" s="28"/>
      <c r="D37" s="13">
        <v>11149410.699999999</v>
      </c>
    </row>
    <row r="38" spans="1:12" ht="15" customHeight="1">
      <c r="C38" s="28"/>
      <c r="D38" s="21">
        <f>SUM(D35:D37)</f>
        <v>68296264</v>
      </c>
    </row>
    <row r="39" spans="1:12" ht="15" customHeight="1">
      <c r="A39" s="24" t="s">
        <v>28</v>
      </c>
      <c r="B39" s="24"/>
      <c r="C39" s="28"/>
      <c r="D39" s="21">
        <f>+D33+D38</f>
        <v>2863145013.4000006</v>
      </c>
    </row>
    <row r="40" spans="1:12" ht="3" customHeight="1">
      <c r="A40" s="29"/>
      <c r="B40" s="29"/>
      <c r="C40" s="28"/>
      <c r="D40" s="19"/>
    </row>
    <row r="41" spans="1:12" ht="15" customHeight="1">
      <c r="A41" s="2" t="s">
        <v>29</v>
      </c>
      <c r="C41" s="28"/>
      <c r="D41" s="30">
        <v>282.39999999999998</v>
      </c>
    </row>
    <row r="42" spans="1:12" ht="9.9499999999999993" customHeight="1">
      <c r="C42" s="28"/>
    </row>
    <row r="43" spans="1:12" ht="15" customHeight="1">
      <c r="A43" s="2" t="s">
        <v>30</v>
      </c>
      <c r="C43" s="28"/>
    </row>
    <row r="44" spans="1:12" ht="15" customHeight="1">
      <c r="A44" s="2" t="s">
        <v>31</v>
      </c>
      <c r="C44" s="28"/>
      <c r="D44" s="31">
        <v>146949600</v>
      </c>
    </row>
    <row r="45" spans="1:12" ht="12.75" customHeight="1">
      <c r="A45" s="2" t="s">
        <v>32</v>
      </c>
      <c r="C45" s="28"/>
      <c r="D45" s="2"/>
    </row>
    <row r="46" spans="1:12" ht="12.75" customHeight="1">
      <c r="A46" s="2" t="s">
        <v>33</v>
      </c>
      <c r="C46" s="28"/>
      <c r="D46" s="31">
        <v>204542076.40000001</v>
      </c>
    </row>
    <row r="47" spans="1:12" ht="15" customHeight="1">
      <c r="A47" s="24" t="s">
        <v>34</v>
      </c>
      <c r="B47" s="24"/>
      <c r="C47" s="28"/>
      <c r="D47" s="21">
        <f>SUM(D44:D46)</f>
        <v>351491676.39999998</v>
      </c>
    </row>
    <row r="48" spans="1:12" s="3" customFormat="1" ht="15" customHeight="1" thickBot="1">
      <c r="A48" s="24" t="s">
        <v>35</v>
      </c>
      <c r="B48" s="24"/>
      <c r="C48" s="25"/>
      <c r="D48" s="26">
        <f>+D39+D41+D47</f>
        <v>3214636972.2000008</v>
      </c>
      <c r="E48" s="2"/>
      <c r="G48" s="32"/>
      <c r="I48" s="2"/>
      <c r="J48" s="2"/>
      <c r="K48" s="2"/>
      <c r="L48" s="2"/>
    </row>
    <row r="49" spans="1:12" s="3" customFormat="1" ht="15" customHeight="1" thickTop="1" thickBot="1">
      <c r="A49" s="9"/>
      <c r="B49" s="9"/>
      <c r="C49" s="9"/>
      <c r="D49" s="9"/>
      <c r="E49" s="33"/>
      <c r="F49" s="2"/>
      <c r="G49" s="2"/>
      <c r="I49" s="2"/>
      <c r="J49" s="2"/>
      <c r="K49" s="2"/>
      <c r="L49" s="2"/>
    </row>
    <row r="50" spans="1:12" s="3" customFormat="1" ht="15" customHeight="1" thickTop="1">
      <c r="A50" s="10"/>
      <c r="B50" s="10"/>
      <c r="C50" s="10"/>
      <c r="D50" s="10"/>
      <c r="E50" s="33"/>
      <c r="F50" s="2"/>
      <c r="G50" s="2"/>
      <c r="I50" s="2"/>
      <c r="J50" s="2"/>
      <c r="K50" s="2"/>
      <c r="L50" s="2"/>
    </row>
    <row r="51" spans="1:12" s="3" customFormat="1" ht="15" customHeight="1">
      <c r="A51" s="10"/>
      <c r="B51" s="10"/>
      <c r="C51" s="10"/>
      <c r="D51" s="10"/>
      <c r="E51" s="33"/>
      <c r="F51" s="2"/>
      <c r="G51" s="2"/>
      <c r="I51" s="2"/>
      <c r="J51" s="2"/>
      <c r="K51" s="2"/>
      <c r="L51" s="2"/>
    </row>
    <row r="52" spans="1:12" s="3" customFormat="1" ht="15" customHeight="1">
      <c r="A52" s="34" t="s">
        <v>36</v>
      </c>
      <c r="B52" s="35" t="s">
        <v>37</v>
      </c>
      <c r="C52" s="35"/>
      <c r="D52" s="35"/>
      <c r="E52" s="33"/>
      <c r="F52" s="2"/>
      <c r="G52" s="2"/>
      <c r="I52" s="2"/>
      <c r="J52" s="2"/>
      <c r="K52" s="2"/>
      <c r="L52" s="2"/>
    </row>
    <row r="53" spans="1:12" s="3" customFormat="1" ht="15" customHeight="1">
      <c r="A53" s="34" t="s">
        <v>38</v>
      </c>
      <c r="B53" s="35" t="s">
        <v>39</v>
      </c>
      <c r="C53" s="35"/>
      <c r="D53" s="35"/>
      <c r="E53" s="33"/>
      <c r="F53" s="2"/>
      <c r="G53" s="2"/>
      <c r="I53" s="2"/>
      <c r="J53" s="2"/>
      <c r="K53" s="2"/>
      <c r="L53" s="2"/>
    </row>
    <row r="54" spans="1:12" s="3" customFormat="1" ht="15" customHeight="1">
      <c r="A54" s="10"/>
      <c r="B54" s="10"/>
      <c r="C54" s="10"/>
      <c r="D54" s="10"/>
      <c r="E54" s="33"/>
      <c r="F54" s="2"/>
      <c r="G54" s="2"/>
      <c r="I54" s="2"/>
      <c r="J54" s="2"/>
      <c r="K54" s="2"/>
      <c r="L54" s="2"/>
    </row>
    <row r="55" spans="1:12" s="3" customFormat="1" ht="15" customHeight="1">
      <c r="A55" s="2"/>
      <c r="B55" s="2"/>
      <c r="C55" s="2"/>
      <c r="D55" s="13"/>
      <c r="E55" s="33"/>
      <c r="F55" s="2"/>
      <c r="G55" s="2"/>
      <c r="I55" s="2"/>
      <c r="J55" s="2"/>
      <c r="K55" s="2"/>
      <c r="L55" s="2"/>
    </row>
    <row r="56" spans="1:12" s="3" customFormat="1" ht="15" customHeight="1">
      <c r="A56" s="2"/>
      <c r="B56" s="2"/>
      <c r="C56" s="2"/>
      <c r="D56" s="13"/>
      <c r="E56" s="33"/>
      <c r="F56" s="2"/>
      <c r="G56" s="2"/>
      <c r="I56" s="2"/>
      <c r="J56" s="2"/>
      <c r="K56" s="2"/>
      <c r="L56" s="2"/>
    </row>
    <row r="57" spans="1:12" s="3" customFormat="1" ht="15" customHeight="1">
      <c r="A57" s="2"/>
      <c r="B57" s="2"/>
      <c r="C57" s="2"/>
      <c r="D57" s="2"/>
      <c r="E57" s="33"/>
      <c r="F57" s="2"/>
      <c r="G57" s="2"/>
      <c r="I57" s="2"/>
      <c r="J57" s="2"/>
      <c r="K57" s="2"/>
      <c r="L57" s="2"/>
    </row>
    <row r="58" spans="1:12" s="3" customFormat="1" ht="15" customHeight="1">
      <c r="A58" s="35" t="s">
        <v>40</v>
      </c>
      <c r="B58" s="35"/>
      <c r="C58" s="35"/>
      <c r="D58" s="35"/>
      <c r="E58" s="33"/>
      <c r="F58" s="2"/>
      <c r="G58" s="2"/>
      <c r="I58" s="2"/>
      <c r="J58" s="2"/>
      <c r="K58" s="2"/>
      <c r="L58" s="2"/>
    </row>
    <row r="59" spans="1:12" s="3" customFormat="1" ht="15" customHeight="1">
      <c r="A59" s="36" t="s">
        <v>41</v>
      </c>
      <c r="B59" s="36"/>
      <c r="C59" s="36"/>
      <c r="D59" s="36"/>
      <c r="E59" s="33"/>
      <c r="F59" s="2"/>
      <c r="G59" s="2"/>
      <c r="I59" s="2"/>
      <c r="J59" s="2"/>
      <c r="K59" s="2"/>
      <c r="L59" s="2"/>
    </row>
    <row r="60" spans="1:12" s="3" customFormat="1" ht="15" customHeight="1">
      <c r="A60" s="2"/>
      <c r="B60" s="2"/>
      <c r="C60" s="2"/>
      <c r="D60" s="2"/>
      <c r="E60" s="33"/>
      <c r="F60" s="2"/>
      <c r="G60" s="2"/>
      <c r="I60" s="2"/>
      <c r="J60" s="2"/>
      <c r="K60" s="2"/>
      <c r="L60" s="2"/>
    </row>
    <row r="61" spans="1:12" s="3" customFormat="1" ht="15" customHeight="1">
      <c r="A61" s="2"/>
      <c r="B61" s="2"/>
      <c r="C61" s="2"/>
      <c r="D61" s="2"/>
      <c r="E61" s="33"/>
      <c r="F61" s="2"/>
      <c r="G61" s="2"/>
      <c r="I61" s="2"/>
      <c r="J61" s="2"/>
      <c r="K61" s="2"/>
      <c r="L61" s="2"/>
    </row>
    <row r="62" spans="1:12" s="3" customFormat="1" ht="15" customHeight="1">
      <c r="A62" s="2"/>
      <c r="B62" s="2"/>
      <c r="C62" s="2"/>
      <c r="D62" s="2"/>
      <c r="E62" s="33"/>
      <c r="F62" s="2"/>
      <c r="G62" s="2"/>
      <c r="I62" s="2"/>
      <c r="J62" s="2"/>
      <c r="K62" s="2"/>
      <c r="L62" s="2"/>
    </row>
    <row r="63" spans="1:12" s="3" customFormat="1" ht="15" customHeight="1">
      <c r="A63" s="2"/>
      <c r="B63" s="2"/>
      <c r="C63" s="2"/>
      <c r="D63" s="2"/>
      <c r="E63" s="33"/>
      <c r="F63" s="2"/>
      <c r="G63" s="2"/>
      <c r="I63" s="2"/>
      <c r="J63" s="2"/>
      <c r="K63" s="2"/>
      <c r="L63" s="2"/>
    </row>
    <row r="64" spans="1:12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A69" s="37"/>
      <c r="B69" s="37"/>
      <c r="D69" s="2"/>
      <c r="E69" s="33"/>
    </row>
    <row r="70" spans="1:5" ht="15" customHeight="1"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38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</sheetData>
  <mergeCells count="7">
    <mergeCell ref="A59:D59"/>
    <mergeCell ref="A1:D1"/>
    <mergeCell ref="A2:D2"/>
    <mergeCell ref="A6:D6"/>
    <mergeCell ref="B52:D52"/>
    <mergeCell ref="B53:D53"/>
    <mergeCell ref="A58:D58"/>
  </mergeCells>
  <printOptions horizontalCentered="1"/>
  <pageMargins left="0.57999999999999996" right="0.59055118110236227" top="0.54" bottom="0.5" header="0.32" footer="0.19"/>
  <pageSetup scale="89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1"/>
  <sheetViews>
    <sheetView showGridLines="0" zoomScale="85" zoomScaleNormal="85" workbookViewId="0">
      <selection activeCell="B48" sqref="B48:D48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42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43</v>
      </c>
      <c r="B4" s="42"/>
      <c r="C4" s="42"/>
      <c r="D4" s="42"/>
    </row>
    <row r="5" spans="1:4">
      <c r="A5" s="43">
        <v>45077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44</v>
      </c>
      <c r="B9" s="48"/>
      <c r="D9" s="49">
        <f>SUM(D10:D15)</f>
        <v>140020031</v>
      </c>
    </row>
    <row r="10" spans="1:4">
      <c r="A10" s="40" t="s">
        <v>45</v>
      </c>
      <c r="D10" s="19">
        <v>91954837.599999994</v>
      </c>
    </row>
    <row r="11" spans="1:4">
      <c r="A11" s="40" t="s">
        <v>46</v>
      </c>
      <c r="D11" s="19">
        <v>8944164.5999999996</v>
      </c>
    </row>
    <row r="12" spans="1:4">
      <c r="A12" s="50" t="s">
        <v>47</v>
      </c>
      <c r="B12" s="50"/>
      <c r="D12" s="19">
        <v>8607536.1999999993</v>
      </c>
    </row>
    <row r="13" spans="1:4">
      <c r="A13" s="40" t="s">
        <v>48</v>
      </c>
      <c r="D13" s="19">
        <v>1937596.6</v>
      </c>
    </row>
    <row r="14" spans="1:4">
      <c r="A14" s="40" t="s">
        <v>49</v>
      </c>
      <c r="D14" s="19">
        <v>1960493.9</v>
      </c>
    </row>
    <row r="15" spans="1:4">
      <c r="A15" s="40" t="s">
        <v>50</v>
      </c>
      <c r="D15" s="19">
        <v>26615402.100000001</v>
      </c>
    </row>
    <row r="16" spans="1:4">
      <c r="A16" s="40" t="s">
        <v>51</v>
      </c>
      <c r="D16" s="51"/>
    </row>
    <row r="17" spans="1:4">
      <c r="A17" s="48" t="s">
        <v>52</v>
      </c>
      <c r="B17" s="48"/>
      <c r="D17" s="49">
        <f>SUM(D18:D23)</f>
        <v>38269566.700000003</v>
      </c>
    </row>
    <row r="18" spans="1:4">
      <c r="A18" s="40" t="s">
        <v>53</v>
      </c>
      <c r="D18" s="52">
        <v>22510389.699999999</v>
      </c>
    </row>
    <row r="19" spans="1:4">
      <c r="A19" s="40" t="s">
        <v>54</v>
      </c>
      <c r="D19" s="52">
        <v>5127526.4000000004</v>
      </c>
    </row>
    <row r="20" spans="1:4">
      <c r="A20" s="40" t="s">
        <v>55</v>
      </c>
      <c r="D20" s="52">
        <v>2686077</v>
      </c>
    </row>
    <row r="21" spans="1:4">
      <c r="A21" s="53" t="s">
        <v>56</v>
      </c>
      <c r="B21" s="53"/>
      <c r="D21" s="52">
        <v>111523.7</v>
      </c>
    </row>
    <row r="22" spans="1:4">
      <c r="A22" s="53" t="s">
        <v>57</v>
      </c>
      <c r="B22" s="53"/>
      <c r="D22" s="52">
        <v>246875.8</v>
      </c>
    </row>
    <row r="23" spans="1:4">
      <c r="A23" s="40" t="s">
        <v>58</v>
      </c>
      <c r="D23" s="49">
        <v>7587174.0999999996</v>
      </c>
    </row>
    <row r="24" spans="1:4">
      <c r="A24" s="40" t="s">
        <v>51</v>
      </c>
      <c r="D24" s="54"/>
    </row>
    <row r="25" spans="1:4">
      <c r="A25" s="53" t="s">
        <v>59</v>
      </c>
      <c r="B25" s="53"/>
      <c r="D25" s="49">
        <v>20021167.899999999</v>
      </c>
    </row>
    <row r="26" spans="1:4">
      <c r="D26" s="52"/>
    </row>
    <row r="27" spans="1:4">
      <c r="A27" s="55" t="s">
        <v>60</v>
      </c>
      <c r="B27" s="55"/>
      <c r="D27" s="54">
        <f>SUM(D9-D17-D25)</f>
        <v>81729296.400000006</v>
      </c>
    </row>
    <row r="28" spans="1:4">
      <c r="D28" s="52"/>
    </row>
    <row r="29" spans="1:4">
      <c r="A29" s="48" t="s">
        <v>61</v>
      </c>
      <c r="B29" s="48"/>
      <c r="D29" s="49">
        <f>SUM(D30:D32)</f>
        <v>66129353.700000003</v>
      </c>
    </row>
    <row r="30" spans="1:4">
      <c r="A30" s="40" t="s">
        <v>62</v>
      </c>
      <c r="D30" s="52">
        <v>21029364.699999999</v>
      </c>
    </row>
    <row r="31" spans="1:4">
      <c r="A31" s="40" t="s">
        <v>63</v>
      </c>
      <c r="D31" s="56">
        <v>39845301</v>
      </c>
    </row>
    <row r="32" spans="1:4">
      <c r="A32" s="40" t="s">
        <v>64</v>
      </c>
      <c r="D32" s="56">
        <v>5254688</v>
      </c>
    </row>
    <row r="33" spans="1:6">
      <c r="D33" s="51"/>
    </row>
    <row r="34" spans="1:6">
      <c r="A34" s="55" t="s">
        <v>65</v>
      </c>
      <c r="B34" s="55"/>
      <c r="D34" s="57">
        <f>SUM(D27-D29)</f>
        <v>15599942.700000003</v>
      </c>
    </row>
    <row r="35" spans="1:6" ht="9.9499999999999993" customHeight="1">
      <c r="A35" s="53"/>
      <c r="B35" s="53"/>
      <c r="D35" s="57"/>
    </row>
    <row r="36" spans="1:6" ht="9.9499999999999993" customHeight="1">
      <c r="A36" s="40" t="s">
        <v>51</v>
      </c>
      <c r="D36" s="52"/>
    </row>
    <row r="37" spans="1:6">
      <c r="A37" s="40" t="s">
        <v>66</v>
      </c>
      <c r="D37" s="49">
        <v>9070189.0999999996</v>
      </c>
    </row>
    <row r="38" spans="1:6">
      <c r="A38" s="55" t="s">
        <v>67</v>
      </c>
      <c r="B38" s="55"/>
      <c r="D38" s="54">
        <f>+D34+D37</f>
        <v>24670131.800000004</v>
      </c>
    </row>
    <row r="39" spans="1:6" ht="9.9499999999999993" customHeight="1">
      <c r="D39" s="52"/>
    </row>
    <row r="40" spans="1:6">
      <c r="A40" s="40" t="s">
        <v>68</v>
      </c>
      <c r="D40" s="52">
        <v>-5992229.5999999996</v>
      </c>
    </row>
    <row r="41" spans="1:6">
      <c r="A41" s="55" t="s">
        <v>69</v>
      </c>
      <c r="B41" s="55"/>
      <c r="D41" s="51">
        <f>+D38+D40</f>
        <v>18677902.200000003</v>
      </c>
    </row>
    <row r="42" spans="1:6">
      <c r="A42" s="53"/>
      <c r="B42" s="53"/>
      <c r="D42" s="54"/>
    </row>
    <row r="43" spans="1:6">
      <c r="A43" s="40" t="s">
        <v>29</v>
      </c>
      <c r="D43" s="57">
        <v>0</v>
      </c>
    </row>
    <row r="44" spans="1:6" ht="15.75" thickBot="1">
      <c r="A44" s="48" t="s">
        <v>70</v>
      </c>
      <c r="B44" s="48"/>
      <c r="D44" s="58">
        <f>+D41-D43</f>
        <v>18677902.200000003</v>
      </c>
      <c r="F44" s="59"/>
    </row>
    <row r="45" spans="1:6" ht="16.5" thickTop="1" thickBot="1">
      <c r="A45" s="46"/>
      <c r="B45" s="46"/>
      <c r="C45" s="46"/>
      <c r="D45" s="46"/>
    </row>
    <row r="46" spans="1:6" ht="15.75" thickTop="1">
      <c r="A46" s="47"/>
      <c r="B46" s="47"/>
      <c r="C46" s="47"/>
      <c r="D46" s="47"/>
    </row>
    <row r="47" spans="1:6">
      <c r="A47" s="46"/>
      <c r="B47" s="46"/>
      <c r="C47" s="46"/>
    </row>
    <row r="48" spans="1:6" s="2" customFormat="1" ht="15" customHeight="1">
      <c r="A48" s="34" t="s">
        <v>36</v>
      </c>
      <c r="B48" s="35" t="s">
        <v>37</v>
      </c>
      <c r="C48" s="35"/>
      <c r="D48" s="35"/>
      <c r="E48" s="33"/>
    </row>
    <row r="49" spans="1:5" s="2" customFormat="1" ht="15" customHeight="1">
      <c r="A49" s="34" t="s">
        <v>38</v>
      </c>
      <c r="B49" s="35" t="s">
        <v>39</v>
      </c>
      <c r="C49" s="35"/>
      <c r="D49" s="35"/>
      <c r="E49" s="33"/>
    </row>
    <row r="54" spans="1:5">
      <c r="A54" s="35" t="s">
        <v>40</v>
      </c>
      <c r="B54" s="35"/>
      <c r="C54" s="35"/>
      <c r="D54" s="35"/>
    </row>
    <row r="55" spans="1:5">
      <c r="A55" s="36" t="s">
        <v>41</v>
      </c>
      <c r="B55" s="36"/>
      <c r="C55" s="36"/>
      <c r="D55" s="36"/>
    </row>
    <row r="61" spans="1:5">
      <c r="A61" s="60"/>
      <c r="B61" s="60"/>
    </row>
  </sheetData>
  <mergeCells count="7">
    <mergeCell ref="A55:D55"/>
    <mergeCell ref="A1:D1"/>
    <mergeCell ref="A2:D2"/>
    <mergeCell ref="A6:D6"/>
    <mergeCell ref="B48:D48"/>
    <mergeCell ref="B49:D49"/>
    <mergeCell ref="A54:D54"/>
  </mergeCells>
  <printOptions horizontalCentered="1"/>
  <pageMargins left="0.57999999999999996" right="0.59055118110236227" top="0.55000000000000004" bottom="0.61" header="0.39370078740157483" footer="0.32"/>
  <pageSetup scale="90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2023-06-26T18:01:20Z</cp:lastPrinted>
  <dcterms:created xsi:type="dcterms:W3CDTF">2023-06-26T17:56:10Z</dcterms:created>
  <dcterms:modified xsi:type="dcterms:W3CDTF">2023-06-26T18:01:43Z</dcterms:modified>
</cp:coreProperties>
</file>