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Balance General " sheetId="1" r:id="rId1"/>
    <sheet name="Estad. Resultado" sheetId="2" r:id="rId2"/>
  </sheets>
  <definedNames>
    <definedName name="_xlnm.Print_Area" localSheetId="0">'Balance General '!$A$1:$B$74</definedName>
    <definedName name="_xlnm.Print_Area" localSheetId="1">'Estad. Resultado'!$A$1:$F$47</definedName>
  </definedNames>
  <calcPr fullCalcOnLoad="1"/>
</workbook>
</file>

<file path=xl/sharedStrings.xml><?xml version="1.0" encoding="utf-8"?>
<sst xmlns="http://schemas.openxmlformats.org/spreadsheetml/2006/main" count="91" uniqueCount="86">
  <si>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</si>
  <si>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</si>
  <si>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</si>
  <si>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</si>
  <si>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</si>
  <si>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</si>
  <si>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</si>
  <si>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</si>
  <si>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</si>
  <si>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</si>
  <si>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</si>
  <si>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</si>
  <si>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</si>
  <si>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</si>
  <si>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</si>
  <si>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</si>
  <si>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</si>
  <si>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</si>
  <si>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</si>
  <si>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</si>
  <si>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</si>
  <si>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</si>
  <si>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</si>
  <si>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</si>
  <si>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</si>
  <si>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</si>
  <si>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</si>
  <si>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</si>
  <si>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</si>
  <si>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</si>
  <si>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</si>
  <si>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</si>
  <si>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</si>
  <si>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</si>
  <si>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</si>
  <si>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</si>
  <si>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</si>
  <si>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</si>
  <si>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</si>
  <si>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</si>
  <si>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</si>
  <si>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</si>
  <si>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</si>
  <si>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</si>
  <si>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</si>
  <si>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</si>
  <si>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</si>
  <si>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</si>
  <si>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</si>
  <si>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</si>
  <si>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</si>
  <si>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</si>
  <si>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 xml:space="preserve">Ingresos de operaciones por servicios de administración de cartera. </t>
  </si>
  <si>
    <t>Gastos de operación de servicios bursátiles</t>
  </si>
  <si>
    <t xml:space="preserve">Gastos de operación por servicios de administración de cartera.  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</si>
  <si>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</si>
  <si>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</si>
  <si>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</si>
  <si>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Operaciones de compraventa de moneda extranjera</t>
  </si>
  <si>
    <t>Ingresos por inversiones financieras</t>
  </si>
  <si>
    <t xml:space="preserve">Otros ingresos financieros 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</si>
  <si>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</si>
  <si>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</si>
  <si>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</si>
  <si>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</si>
  <si>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</si>
  <si>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</si>
  <si>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</si>
  <si>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</si>
  <si>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</si>
  <si>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</si>
  <si>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</si>
  <si>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</si>
  <si>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</si>
  <si>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</si>
  <si>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</si>
  <si>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</si>
  <si>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</si>
  <si>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</si>
  <si>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 xml:space="preserve">Recuperación de activos financieros  </t>
  </si>
  <si>
    <t>HENCORP, S.A. DE C.V.</t>
  </si>
  <si>
    <t>Actual</t>
  </si>
  <si>
    <t>Balance General  al 31 de Mayo de 2023</t>
  </si>
  <si>
    <t>Estado de resultados del 1°de Enero al 31 de Mayo de 2023</t>
  </si>
  <si>
    <t>(Expresado en Miles de dólares de los Estados Unidos de América)</t>
  </si>
  <si>
    <t>Gastos generales de administración y de personal de operaciones bursátiles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</si>
</sst>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0" fillId="3" borderId="0" applyNumberFormat="0" applyBorder="0" applyAlignment="0" applyProtection="0"/>
    <xf numFmtId="0" fontId="6" fillId="4" borderId="0" applyNumberFormat="0" applyBorder="0" applyAlignment="0" applyProtection="0"/>
    <xf numFmtId="0" fontId="30" fillId="5" borderId="0" applyNumberFormat="0" applyBorder="0" applyAlignment="0" applyProtection="0"/>
    <xf numFmtId="0" fontId="6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8" borderId="0" applyNumberFormat="0" applyBorder="0" applyAlignment="0" applyProtection="0"/>
    <xf numFmtId="0" fontId="30" fillId="20" borderId="0" applyNumberFormat="0" applyBorder="0" applyAlignment="0" applyProtection="0"/>
    <xf numFmtId="0" fontId="6" fillId="14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6" borderId="0" applyNumberFormat="0" applyBorder="0" applyAlignment="0" applyProtection="0"/>
    <xf numFmtId="0" fontId="30" fillId="26" borderId="0" applyNumberFormat="0" applyBorder="0" applyAlignment="0" applyProtection="0"/>
    <xf numFmtId="0" fontId="7" fillId="18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6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1" applyNumberFormat="0" applyAlignment="0" applyProtection="0"/>
    <xf numFmtId="0" fontId="32" fillId="36" borderId="2" applyNumberFormat="0" applyAlignment="0" applyProtection="0"/>
    <xf numFmtId="0" fontId="10" fillId="37" borderId="3" applyNumberFormat="0" applyAlignment="0" applyProtection="0"/>
    <xf numFmtId="0" fontId="33" fillId="38" borderId="4" applyNumberFormat="0" applyAlignment="0" applyProtection="0"/>
    <xf numFmtId="0" fontId="11" fillId="0" borderId="5" applyNumberFormat="0" applyFill="0" applyAlignment="0" applyProtection="0"/>
    <xf numFmtId="0" fontId="34" fillId="0" borderId="6" applyNumberFormat="0" applyFill="0" applyAlignment="0" applyProtection="0"/>
    <xf numFmtId="0" fontId="20" fillId="0" borderId="7" applyNumberFormat="0" applyFill="0" applyAlignment="0" applyProtection="0"/>
    <xf numFmtId="0" fontId="3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4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0" applyNumberFormat="0" applyBorder="0" applyAlignment="0" applyProtection="0"/>
    <xf numFmtId="0" fontId="7" fillId="28" borderId="0" applyNumberFormat="0" applyBorder="0" applyAlignment="0" applyProtection="0"/>
    <xf numFmtId="0" fontId="37" fillId="45" borderId="0" applyNumberFormat="0" applyBorder="0" applyAlignment="0" applyProtection="0"/>
    <xf numFmtId="0" fontId="7" fillId="30" borderId="0" applyNumberFormat="0" applyBorder="0" applyAlignment="0" applyProtection="0"/>
    <xf numFmtId="0" fontId="37" fillId="46" borderId="0" applyNumberFormat="0" applyBorder="0" applyAlignment="0" applyProtection="0"/>
    <xf numFmtId="0" fontId="7" fillId="47" borderId="0" applyNumberFormat="0" applyBorder="0" applyAlignment="0" applyProtection="0"/>
    <xf numFmtId="0" fontId="37" fillId="48" borderId="0" applyNumberFormat="0" applyBorder="0" applyAlignment="0" applyProtection="0"/>
    <xf numFmtId="0" fontId="13" fillId="12" borderId="1" applyNumberFormat="0" applyAlignment="0" applyProtection="0"/>
    <xf numFmtId="0" fontId="38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9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0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0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1" fillId="36" borderId="12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4" fillId="0" borderId="14" applyNumberFormat="0" applyFill="0" applyAlignment="0" applyProtection="0"/>
    <xf numFmtId="0" fontId="12" fillId="0" borderId="15" applyNumberFormat="0" applyFill="0" applyAlignment="0" applyProtection="0"/>
    <xf numFmtId="0" fontId="36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6" fillId="0" borderId="18" applyNumberFormat="0" applyFill="0" applyAlignment="0" applyProtection="0"/>
  </cellStyleXfs>
  <cellXfs count="47">
    <xf numFmtId="0" fontId="0" fillId="0" borderId="0" xfId="0" applyAlignment="1">
      <alignment/>
    </xf>
    <xf numFmtId="170" fontId="5" fillId="55" borderId="0" xfId="0" applyNumberFormat="1" applyFont="1" applyFill="1" applyAlignment="1">
      <alignment horizontal="center"/>
    </xf>
    <xf numFmtId="170" fontId="1" fillId="55" borderId="19" xfId="0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1" fillId="55" borderId="0" xfId="0" applyNumberFormat="1" applyFont="1" applyFill="1" applyAlignment="1">
      <alignment/>
    </xf>
    <xf numFmtId="170" fontId="1" fillId="55" borderId="0" xfId="0" applyNumberFormat="1" applyFont="1" applyFill="1" applyAlignment="1">
      <alignment/>
    </xf>
    <xf numFmtId="171" fontId="2" fillId="55" borderId="0" xfId="81" applyFont="1" applyFill="1" applyAlignment="1">
      <alignment/>
    </xf>
    <xf numFmtId="170" fontId="1" fillId="55" borderId="0" xfId="81" applyNumberFormat="1" applyFont="1" applyFill="1" applyAlignment="1">
      <alignment/>
    </xf>
    <xf numFmtId="171" fontId="2" fillId="55" borderId="20" xfId="81" applyFont="1" applyFill="1" applyBorder="1" applyAlignment="1">
      <alignment/>
    </xf>
    <xf numFmtId="171" fontId="1" fillId="55" borderId="0" xfId="81" applyFont="1" applyFill="1" applyAlignment="1">
      <alignment/>
    </xf>
    <xf numFmtId="0" fontId="0" fillId="55" borderId="0" xfId="0" applyFont="1" applyFill="1" applyAlignment="1">
      <alignment/>
    </xf>
    <xf numFmtId="194" fontId="1" fillId="55" borderId="0" xfId="81" applyNumberFormat="1" applyFont="1" applyFill="1" applyAlignment="1">
      <alignment horizontal="center" vertical="center"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26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26" fillId="0" borderId="0" xfId="0" applyFont="1" applyFill="1" applyAlignment="1">
      <alignment/>
    </xf>
    <xf numFmtId="0" fontId="6" fillId="55" borderId="0" xfId="94" applyFill="1">
      <alignment/>
      <protection/>
    </xf>
    <xf numFmtId="0" fontId="23" fillId="55" borderId="0" xfId="94" applyFont="1" applyFill="1" applyAlignment="1">
      <alignment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8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" fillId="55" borderId="20" xfId="81" applyNumberFormat="1" applyFont="1" applyFill="1" applyBorder="1" applyAlignment="1">
      <alignment/>
    </xf>
    <xf numFmtId="170" fontId="25" fillId="55" borderId="19" xfId="94" applyNumberFormat="1" applyFont="1" applyFill="1" applyBorder="1" applyAlignment="1">
      <alignment vertical="top" wrapText="1"/>
      <protection/>
    </xf>
    <xf numFmtId="171" fontId="2" fillId="55" borderId="0" xfId="81" applyFont="1" applyFill="1" applyBorder="1" applyAlignment="1">
      <alignment/>
    </xf>
    <xf numFmtId="171" fontId="25" fillId="55" borderId="0" xfId="94" applyNumberFormat="1" applyFont="1" applyFill="1" applyAlignment="1">
      <alignment vertical="top" wrapText="1"/>
      <protection/>
    </xf>
    <xf numFmtId="171" fontId="28" fillId="55" borderId="0" xfId="94" applyNumberFormat="1" applyFont="1" applyFill="1" applyAlignment="1">
      <alignment vertical="top" wrapText="1"/>
      <protection/>
    </xf>
    <xf numFmtId="171" fontId="6" fillId="55" borderId="0" xfId="81" applyFont="1" applyFill="1" applyAlignment="1">
      <alignment/>
    </xf>
    <xf numFmtId="170" fontId="6" fillId="55" borderId="0" xfId="94" applyNumberFormat="1" applyFill="1">
      <alignment/>
      <protection/>
    </xf>
    <xf numFmtId="0" fontId="23" fillId="55" borderId="0" xfId="94" applyFont="1" applyFill="1" applyAlignment="1">
      <alignment vertical="top" wrapText="1"/>
      <protection/>
    </xf>
    <xf numFmtId="170" fontId="1" fillId="55" borderId="0" xfId="81" applyNumberFormat="1" applyFont="1" applyFill="1" applyBorder="1" applyAlignment="1">
      <alignment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3" fillId="55" borderId="0" xfId="94" applyFont="1" applyFill="1" applyAlignment="1">
      <alignment horizontal="center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65</xdr:row>
      <xdr:rowOff>57150</xdr:rowOff>
    </xdr:from>
    <xdr:to>
      <xdr:col>1</xdr:col>
      <xdr:colOff>1066800</xdr:colOff>
      <xdr:row>69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77450"/>
          <a:ext cx="569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42</xdr:row>
      <xdr:rowOff>95250</xdr:rowOff>
    </xdr:from>
    <xdr:to>
      <xdr:col>5</xdr:col>
      <xdr:colOff>819150</xdr:colOff>
      <xdr:row>46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1325"/>
          <a:ext cx="552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70.28125" style="13" customWidth="1"/>
    <col min="2" max="2" width="17.00390625" style="3" customWidth="1"/>
    <col min="3" max="16384" width="11.421875" style="13" customWidth="1"/>
  </cols>
  <sheetData>
    <row r="1" spans="1:2" ht="12">
      <c r="A1" s="38"/>
      <c r="B1" s="38"/>
    </row>
    <row r="2" spans="1:2" ht="12.75" customHeight="1">
      <c r="A2" s="39" t="s">
        <v>80</v>
      </c>
      <c r="B2" s="39"/>
    </row>
    <row r="3" spans="1:2" ht="12.75" customHeight="1">
      <c r="A3" s="38" t="s">
        <v>77</v>
      </c>
      <c r="B3" s="38"/>
    </row>
    <row r="4" spans="1:2" ht="12.75" customHeight="1">
      <c r="A4" s="38" t="s">
        <v>82</v>
      </c>
      <c r="B4" s="38"/>
    </row>
    <row r="5" spans="1:2" ht="12.75" customHeight="1">
      <c r="A5" s="40" t="s">
        <v>84</v>
      </c>
      <c r="B5" s="40"/>
    </row>
    <row r="6" spans="1:2" ht="12">
      <c r="A6" s="14"/>
      <c r="B6" s="1"/>
    </row>
    <row r="7" ht="12">
      <c r="B7" s="12" t="s">
        <v>81</v>
      </c>
    </row>
    <row r="8" spans="1:2" ht="12" customHeight="1">
      <c r="A8" s="15" t="s">
        <v>1</v>
      </c>
      <c r="B8" s="8"/>
    </row>
    <row r="9" spans="1:2" ht="12" customHeight="1">
      <c r="A9" s="20" t="s">
        <v>64</v>
      </c>
      <c r="B9" s="8">
        <f>SUM(B10:B18)</f>
        <v>813.99001</v>
      </c>
    </row>
    <row r="10" spans="1:2" ht="12" customHeight="1">
      <c r="A10" s="11" t="s">
        <v>17</v>
      </c>
      <c r="B10" s="7">
        <v>0.2</v>
      </c>
    </row>
    <row r="11" spans="1:2" ht="12" customHeight="1">
      <c r="A11" s="11" t="s">
        <v>16</v>
      </c>
      <c r="B11" s="7">
        <v>444.97344</v>
      </c>
    </row>
    <row r="12" spans="1:2" ht="12" customHeight="1">
      <c r="A12" s="11" t="s">
        <v>2</v>
      </c>
      <c r="B12" s="7">
        <v>11.7</v>
      </c>
    </row>
    <row r="13" spans="1:2" ht="12" customHeight="1">
      <c r="A13" s="11" t="s">
        <v>18</v>
      </c>
      <c r="B13" s="7">
        <v>274.78725</v>
      </c>
    </row>
    <row r="14" spans="1:2" ht="12" customHeight="1">
      <c r="A14" s="11" t="s">
        <v>19</v>
      </c>
      <c r="B14" s="7">
        <v>58.08982</v>
      </c>
    </row>
    <row r="15" spans="1:2" ht="12" customHeight="1">
      <c r="A15" s="11" t="s">
        <v>20</v>
      </c>
      <c r="B15" s="7">
        <v>2.4771900000000002</v>
      </c>
    </row>
    <row r="16" spans="1:2" ht="12" customHeight="1">
      <c r="A16" s="11" t="s">
        <v>3</v>
      </c>
      <c r="B16" s="7">
        <v>0.14709</v>
      </c>
    </row>
    <row r="17" spans="1:2" ht="12" customHeight="1">
      <c r="A17" s="11" t="s">
        <v>4</v>
      </c>
      <c r="B17" s="7">
        <v>17.34121</v>
      </c>
    </row>
    <row r="18" spans="1:2" ht="12" customHeight="1">
      <c r="A18" s="11" t="s">
        <v>5</v>
      </c>
      <c r="B18" s="7">
        <v>4.2740100000000005</v>
      </c>
    </row>
    <row r="19" spans="1:2" ht="12" customHeight="1">
      <c r="A19" s="15" t="s">
        <v>24</v>
      </c>
      <c r="B19" s="8">
        <f>SUM(B20:B23)</f>
        <v>44.93001</v>
      </c>
    </row>
    <row r="20" spans="1:2" ht="12" customHeight="1">
      <c r="A20" s="11" t="s">
        <v>21</v>
      </c>
      <c r="B20" s="7">
        <v>6.46284</v>
      </c>
    </row>
    <row r="21" spans="1:2" ht="12" customHeight="1">
      <c r="A21" s="11" t="s">
        <v>22</v>
      </c>
      <c r="B21" s="7">
        <v>7.74868</v>
      </c>
    </row>
    <row r="22" spans="1:2" ht="12" customHeight="1">
      <c r="A22" s="11" t="s">
        <v>23</v>
      </c>
      <c r="B22" s="7">
        <v>29</v>
      </c>
    </row>
    <row r="23" spans="1:2" ht="12" customHeight="1">
      <c r="A23" s="11" t="s">
        <v>6</v>
      </c>
      <c r="B23" s="7">
        <v>1.71849</v>
      </c>
    </row>
    <row r="24" spans="1:2" ht="12" customHeight="1" thickBot="1">
      <c r="A24" s="16" t="s">
        <v>7</v>
      </c>
      <c r="B24" s="2">
        <f>+B19+B9</f>
        <v>858.92002</v>
      </c>
    </row>
    <row r="25" ht="12" customHeight="1" thickTop="1">
      <c r="A25" s="11"/>
    </row>
    <row r="26" spans="1:2" ht="12" customHeight="1">
      <c r="A26" s="15" t="s">
        <v>8</v>
      </c>
      <c r="B26" s="8"/>
    </row>
    <row r="27" spans="1:2" ht="12" customHeight="1">
      <c r="A27" s="15" t="s">
        <v>25</v>
      </c>
      <c r="B27" s="8">
        <f>SUM(B28:B29)</f>
        <v>241.39616</v>
      </c>
    </row>
    <row r="28" spans="1:2" ht="12" customHeight="1">
      <c r="A28" s="11" t="s">
        <v>9</v>
      </c>
      <c r="B28" s="7">
        <v>136.21207</v>
      </c>
    </row>
    <row r="29" spans="1:2" ht="12" customHeight="1">
      <c r="A29" s="11" t="s">
        <v>10</v>
      </c>
      <c r="B29" s="7">
        <v>105.18409</v>
      </c>
    </row>
    <row r="30" spans="1:2" ht="12" customHeight="1">
      <c r="A30" s="15" t="s">
        <v>26</v>
      </c>
      <c r="B30" s="8">
        <f>SUM(B31:B31)</f>
        <v>4.6215</v>
      </c>
    </row>
    <row r="31" spans="1:2" ht="12" customHeight="1">
      <c r="A31" s="11" t="s">
        <v>27</v>
      </c>
      <c r="B31" s="7">
        <v>4.6215</v>
      </c>
    </row>
    <row r="32" spans="1:2" ht="12" customHeight="1" thickBot="1">
      <c r="A32" s="16" t="s">
        <v>11</v>
      </c>
      <c r="B32" s="4">
        <f>+B27+B30</f>
        <v>246.01766</v>
      </c>
    </row>
    <row r="33" spans="1:2" ht="12" customHeight="1" thickTop="1">
      <c r="A33" s="15"/>
      <c r="B33" s="8"/>
    </row>
    <row r="34" spans="1:2" ht="12" customHeight="1">
      <c r="A34" s="15" t="s">
        <v>28</v>
      </c>
      <c r="B34" s="8">
        <f>SUM(B35)+B37+B41+B39</f>
        <v>612.9023600000002</v>
      </c>
    </row>
    <row r="35" spans="1:2" ht="12" customHeight="1">
      <c r="A35" s="15" t="s">
        <v>12</v>
      </c>
      <c r="B35" s="10">
        <f>+B36</f>
        <v>329</v>
      </c>
    </row>
    <row r="36" spans="1:2" ht="12" customHeight="1">
      <c r="A36" s="11" t="s">
        <v>13</v>
      </c>
      <c r="B36" s="7">
        <v>329</v>
      </c>
    </row>
    <row r="37" spans="1:2" ht="12" customHeight="1">
      <c r="A37" s="15" t="s">
        <v>14</v>
      </c>
      <c r="B37" s="10">
        <f>+B38</f>
        <v>90</v>
      </c>
    </row>
    <row r="38" spans="1:2" ht="12" customHeight="1">
      <c r="A38" s="11" t="s">
        <v>14</v>
      </c>
      <c r="B38" s="7">
        <v>90</v>
      </c>
    </row>
    <row r="39" spans="1:2" ht="12" customHeight="1">
      <c r="A39" s="15" t="s">
        <v>29</v>
      </c>
      <c r="B39" s="10">
        <f>+B40</f>
        <v>-38.071760000000005</v>
      </c>
    </row>
    <row r="40" spans="1:2" ht="12" customHeight="1">
      <c r="A40" s="11" t="s">
        <v>30</v>
      </c>
      <c r="B40" s="7">
        <v>-38.071760000000005</v>
      </c>
    </row>
    <row r="41" spans="1:2" ht="12" customHeight="1">
      <c r="A41" s="15" t="s">
        <v>15</v>
      </c>
      <c r="B41" s="5">
        <f>+B42</f>
        <v>231.97412000000017</v>
      </c>
    </row>
    <row r="42" spans="1:2" ht="12" customHeight="1">
      <c r="A42" s="11" t="s">
        <v>31</v>
      </c>
      <c r="B42" s="7">
        <v>231.97412000000017</v>
      </c>
    </row>
    <row r="43" spans="1:2" ht="12" customHeight="1" thickBot="1">
      <c r="A43" s="15" t="s">
        <v>32</v>
      </c>
      <c r="B43" s="2">
        <f>+B32+B34</f>
        <v>858.9200200000001</v>
      </c>
    </row>
    <row r="44" ht="12" customHeight="1" thickTop="1">
      <c r="A44" s="15"/>
    </row>
    <row r="45" ht="12" customHeight="1">
      <c r="A45" s="15" t="s">
        <v>33</v>
      </c>
    </row>
    <row r="46" ht="12" customHeight="1">
      <c r="A46" s="15" t="s">
        <v>34</v>
      </c>
    </row>
    <row r="47" spans="1:2" ht="12" customHeight="1">
      <c r="A47" s="15" t="s">
        <v>35</v>
      </c>
      <c r="B47" s="8">
        <f>SUM(B48:B49)</f>
        <v>332.49438999999995</v>
      </c>
    </row>
    <row r="48" spans="1:2" ht="12" customHeight="1">
      <c r="A48" s="11" t="s">
        <v>36</v>
      </c>
      <c r="B48" s="7">
        <v>266.28571</v>
      </c>
    </row>
    <row r="49" spans="1:2" ht="12" customHeight="1">
      <c r="A49" s="11" t="s">
        <v>37</v>
      </c>
      <c r="B49" s="7">
        <v>66.20867999999999</v>
      </c>
    </row>
    <row r="50" spans="1:2" ht="12" customHeight="1">
      <c r="A50" s="15" t="s">
        <v>38</v>
      </c>
      <c r="B50" s="10">
        <v>168</v>
      </c>
    </row>
    <row r="51" spans="1:2" ht="12" customHeight="1">
      <c r="A51" s="11" t="s">
        <v>39</v>
      </c>
      <c r="B51" s="7">
        <v>16</v>
      </c>
    </row>
    <row r="52" spans="1:2" ht="12" customHeight="1">
      <c r="A52" s="11" t="s">
        <v>40</v>
      </c>
      <c r="B52" s="7">
        <v>152</v>
      </c>
    </row>
    <row r="53" spans="1:2" ht="12" customHeight="1" thickBot="1">
      <c r="A53" s="15" t="s">
        <v>41</v>
      </c>
      <c r="B53" s="4">
        <f>+B47+B50</f>
        <v>500.49438999999995</v>
      </c>
    </row>
    <row r="54" ht="12" customHeight="1" thickTop="1">
      <c r="A54" s="11"/>
    </row>
    <row r="55" ht="12" customHeight="1">
      <c r="A55" s="15" t="s">
        <v>42</v>
      </c>
    </row>
    <row r="56" spans="1:2" ht="12" customHeight="1">
      <c r="A56" s="16" t="s">
        <v>43</v>
      </c>
      <c r="B56" s="6">
        <f>SUM(B57:B58)</f>
        <v>332.49438999999995</v>
      </c>
    </row>
    <row r="57" spans="1:2" ht="12" customHeight="1">
      <c r="A57" s="11" t="s">
        <v>44</v>
      </c>
      <c r="B57" s="7">
        <v>266.28571</v>
      </c>
    </row>
    <row r="58" spans="1:2" ht="12.75">
      <c r="A58" s="17" t="s">
        <v>45</v>
      </c>
      <c r="B58" s="7">
        <v>66.20867999999999</v>
      </c>
    </row>
    <row r="59" spans="1:2" ht="12.75">
      <c r="A59" s="16" t="s">
        <v>46</v>
      </c>
      <c r="B59" s="10">
        <v>168</v>
      </c>
    </row>
    <row r="60" spans="1:2" ht="12.75">
      <c r="A60" s="17" t="s">
        <v>47</v>
      </c>
      <c r="B60" s="7">
        <v>16</v>
      </c>
    </row>
    <row r="61" spans="1:2" ht="12.75">
      <c r="A61" s="17" t="s">
        <v>48</v>
      </c>
      <c r="B61" s="7">
        <v>152</v>
      </c>
    </row>
    <row r="62" spans="1:2" ht="13.5" thickBot="1">
      <c r="A62" s="15" t="s">
        <v>41</v>
      </c>
      <c r="B62" s="4">
        <f>+B56+B59</f>
        <v>500.49438999999995</v>
      </c>
    </row>
    <row r="63" ht="13.5" thickTop="1">
      <c r="A63" s="15"/>
    </row>
    <row r="64" ht="12">
      <c r="A64" s="18"/>
    </row>
    <row r="65" ht="12">
      <c r="A65" s="18"/>
    </row>
    <row r="66" spans="1:2" ht="12">
      <c r="A66" s="18"/>
      <c r="B66" s="8"/>
    </row>
    <row r="67" spans="1:2" ht="12">
      <c r="A67" s="18"/>
      <c r="B67" s="8"/>
    </row>
    <row r="68" spans="1:2" ht="12">
      <c r="A68" s="18"/>
      <c r="B68" s="8"/>
    </row>
    <row r="69" spans="1:2" ht="12">
      <c r="A69" s="18"/>
      <c r="B69" s="8"/>
    </row>
    <row r="70" spans="1:2" ht="12">
      <c r="A70" s="18"/>
      <c r="B70" s="8"/>
    </row>
    <row r="71" spans="1:2" ht="12">
      <c r="A71" s="18"/>
      <c r="B71" s="8"/>
    </row>
    <row r="72" ht="12">
      <c r="B72" s="8"/>
    </row>
    <row r="73" ht="12">
      <c r="B73" s="8"/>
    </row>
    <row r="74" ht="12">
      <c r="B74" s="8"/>
    </row>
    <row r="76" ht="12">
      <c r="A76" s="19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" right="0" top="0" bottom="0.5905511811023623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48"/>
  <sheetViews>
    <sheetView zoomScaleSheetLayoutView="100" zoomScalePageLayoutView="0" workbookViewId="0" topLeftCell="C1">
      <selection activeCell="G41" sqref="G41"/>
    </sheetView>
  </sheetViews>
  <sheetFormatPr defaultColWidth="11.421875" defaultRowHeight="12.75"/>
  <cols>
    <col min="1" max="1" width="2.57421875" style="21" hidden="1" customWidth="1"/>
    <col min="2" max="2" width="7.28125" style="21" hidden="1" customWidth="1"/>
    <col min="3" max="3" width="7.28125" style="21" customWidth="1"/>
    <col min="4" max="4" width="9.00390625" style="21" customWidth="1"/>
    <col min="5" max="5" width="55.140625" style="21" customWidth="1"/>
    <col min="6" max="6" width="14.421875" style="21" customWidth="1"/>
    <col min="7" max="16384" width="11.421875" style="21" customWidth="1"/>
  </cols>
  <sheetData>
    <row r="1" spans="3:6" ht="15">
      <c r="C1" s="43"/>
      <c r="D1" s="43"/>
      <c r="E1" s="43"/>
      <c r="F1" s="43"/>
    </row>
    <row r="2" spans="3:6" ht="15" customHeight="1">
      <c r="C2" s="44" t="s">
        <v>80</v>
      </c>
      <c r="D2" s="44"/>
      <c r="E2" s="44"/>
      <c r="F2" s="44"/>
    </row>
    <row r="3" spans="3:6" ht="15" customHeight="1">
      <c r="C3" s="45" t="s">
        <v>77</v>
      </c>
      <c r="D3" s="45"/>
      <c r="E3" s="45"/>
      <c r="F3" s="45"/>
    </row>
    <row r="4" spans="3:6" ht="15" customHeight="1">
      <c r="C4" s="45" t="s">
        <v>83</v>
      </c>
      <c r="D4" s="45"/>
      <c r="E4" s="45"/>
      <c r="F4" s="45"/>
    </row>
    <row r="5" spans="3:6" ht="15" customHeight="1">
      <c r="C5" s="46" t="s">
        <v>84</v>
      </c>
      <c r="D5" s="46"/>
      <c r="E5" s="46"/>
      <c r="F5" s="46"/>
    </row>
    <row r="6" spans="3:6" ht="15" customHeight="1">
      <c r="C6" s="23"/>
      <c r="D6" s="23"/>
      <c r="E6" s="23"/>
      <c r="F6" s="23"/>
    </row>
    <row r="7" spans="3:6" ht="15" customHeight="1">
      <c r="C7" s="24"/>
      <c r="D7" s="24"/>
      <c r="E7" s="24"/>
      <c r="F7" s="25"/>
    </row>
    <row r="8" spans="3:6" ht="15">
      <c r="C8" s="41" t="s">
        <v>65</v>
      </c>
      <c r="D8" s="41"/>
      <c r="E8" s="41"/>
      <c r="F8" s="26"/>
    </row>
    <row r="9" spans="3:6" ht="15" customHeight="1">
      <c r="C9" s="41" t="s">
        <v>66</v>
      </c>
      <c r="D9" s="41"/>
      <c r="E9" s="41"/>
      <c r="F9" s="8">
        <f>+F10+F11+F12</f>
        <v>970.17934</v>
      </c>
    </row>
    <row r="10" spans="3:6" ht="15" customHeight="1">
      <c r="C10" s="42" t="s">
        <v>51</v>
      </c>
      <c r="D10" s="42"/>
      <c r="E10" s="42"/>
      <c r="F10" s="7">
        <v>793.19127</v>
      </c>
    </row>
    <row r="11" spans="3:6" ht="15" customHeight="1" hidden="1">
      <c r="C11" s="42" t="s">
        <v>52</v>
      </c>
      <c r="D11" s="42"/>
      <c r="E11" s="42"/>
      <c r="F11" s="7">
        <v>0</v>
      </c>
    </row>
    <row r="12" spans="3:6" ht="15" customHeight="1">
      <c r="C12" s="42" t="s">
        <v>0</v>
      </c>
      <c r="D12" s="42"/>
      <c r="E12" s="42"/>
      <c r="F12" s="9">
        <v>176.98807</v>
      </c>
    </row>
    <row r="13" spans="3:6" ht="15">
      <c r="C13" s="41" t="s">
        <v>67</v>
      </c>
      <c r="D13" s="41"/>
      <c r="E13" s="41"/>
      <c r="F13" s="27"/>
    </row>
    <row r="14" spans="3:6" ht="15" customHeight="1">
      <c r="C14" s="41" t="s">
        <v>78</v>
      </c>
      <c r="D14" s="41"/>
      <c r="E14" s="41"/>
      <c r="F14" s="28">
        <f>SUM(F15:F20)</f>
        <v>645.40306</v>
      </c>
    </row>
    <row r="15" spans="3:6" ht="15" customHeight="1">
      <c r="C15" s="42" t="s">
        <v>53</v>
      </c>
      <c r="D15" s="42"/>
      <c r="E15" s="42"/>
      <c r="F15" s="7">
        <v>385.1758</v>
      </c>
    </row>
    <row r="16" spans="3:6" ht="9.75" customHeight="1" hidden="1">
      <c r="C16" s="42" t="s">
        <v>54</v>
      </c>
      <c r="D16" s="42"/>
      <c r="E16" s="42"/>
      <c r="F16" s="7">
        <v>0</v>
      </c>
    </row>
    <row r="17" spans="3:6" ht="15" customHeight="1">
      <c r="C17" s="42" t="s">
        <v>85</v>
      </c>
      <c r="D17" s="42"/>
      <c r="E17" s="42"/>
      <c r="F17" s="7">
        <v>256.81161</v>
      </c>
    </row>
    <row r="18" spans="3:6" ht="15" customHeight="1">
      <c r="C18" s="42" t="s">
        <v>55</v>
      </c>
      <c r="D18" s="42"/>
      <c r="E18" s="42"/>
      <c r="F18" s="9">
        <v>3.4156500000000003</v>
      </c>
    </row>
    <row r="19" spans="3:6" ht="15" customHeight="1" hidden="1">
      <c r="C19" s="42" t="s">
        <v>56</v>
      </c>
      <c r="D19" s="42"/>
      <c r="E19" s="42"/>
      <c r="F19" s="3">
        <v>0</v>
      </c>
    </row>
    <row r="20" spans="3:6" ht="15" customHeight="1" hidden="1">
      <c r="C20" s="42" t="s">
        <v>57</v>
      </c>
      <c r="D20" s="42"/>
      <c r="E20" s="42"/>
      <c r="F20" s="29">
        <v>0</v>
      </c>
    </row>
    <row r="21" spans="3:6" ht="15.75" customHeight="1" thickBot="1">
      <c r="C21" s="41" t="s">
        <v>68</v>
      </c>
      <c r="D21" s="41"/>
      <c r="E21" s="41"/>
      <c r="F21" s="30">
        <f>+F9-F14</f>
        <v>324.77628000000004</v>
      </c>
    </row>
    <row r="22" spans="3:6" ht="15.75" thickTop="1">
      <c r="C22" s="41" t="s">
        <v>49</v>
      </c>
      <c r="D22" s="41"/>
      <c r="E22" s="41"/>
      <c r="F22" s="27"/>
    </row>
    <row r="23" spans="3:6" ht="15" customHeight="1">
      <c r="C23" s="41" t="s">
        <v>69</v>
      </c>
      <c r="D23" s="41"/>
      <c r="E23" s="41"/>
      <c r="F23" s="28">
        <f>SUM(F24:F27)</f>
        <v>7.64454</v>
      </c>
    </row>
    <row r="24" spans="3:6" ht="15" customHeight="1" hidden="1">
      <c r="C24" s="42" t="s">
        <v>58</v>
      </c>
      <c r="D24" s="42"/>
      <c r="E24" s="42"/>
      <c r="F24" s="3">
        <v>0</v>
      </c>
    </row>
    <row r="25" spans="3:6" ht="15" customHeight="1">
      <c r="C25" s="42" t="s">
        <v>59</v>
      </c>
      <c r="D25" s="42"/>
      <c r="E25" s="42"/>
      <c r="F25" s="31">
        <v>7.64454</v>
      </c>
    </row>
    <row r="26" spans="3:6" ht="15" customHeight="1" hidden="1">
      <c r="C26" s="42" t="s">
        <v>79</v>
      </c>
      <c r="D26" s="42"/>
      <c r="E26" s="42"/>
      <c r="F26" s="7">
        <v>0</v>
      </c>
    </row>
    <row r="27" spans="3:6" ht="15" customHeight="1" hidden="1">
      <c r="C27" s="42" t="s">
        <v>60</v>
      </c>
      <c r="D27" s="42"/>
      <c r="E27" s="42"/>
      <c r="F27" s="9">
        <v>0</v>
      </c>
    </row>
    <row r="28" spans="3:6" ht="15" customHeight="1">
      <c r="C28" s="41" t="s">
        <v>70</v>
      </c>
      <c r="D28" s="41"/>
      <c r="E28" s="41"/>
      <c r="F28" s="32">
        <f>+F21+F23</f>
        <v>332.42082000000005</v>
      </c>
    </row>
    <row r="29" spans="3:6" ht="15" customHeight="1">
      <c r="C29" s="22"/>
      <c r="D29" s="22"/>
      <c r="E29" s="22"/>
      <c r="F29" s="33"/>
    </row>
    <row r="30" spans="3:6" ht="15.75" customHeight="1">
      <c r="C30" s="41" t="s">
        <v>71</v>
      </c>
      <c r="D30" s="41"/>
      <c r="E30" s="41"/>
      <c r="F30" s="28">
        <f>SUM(F31:F32)</f>
        <v>1.0467199999999999</v>
      </c>
    </row>
    <row r="31" spans="3:6" ht="15">
      <c r="C31" s="42" t="s">
        <v>61</v>
      </c>
      <c r="D31" s="42"/>
      <c r="E31" s="42"/>
      <c r="F31" s="7">
        <v>0.08972</v>
      </c>
    </row>
    <row r="32" spans="3:6" ht="15" customHeight="1">
      <c r="C32" s="42" t="s">
        <v>62</v>
      </c>
      <c r="D32" s="42"/>
      <c r="E32" s="42"/>
      <c r="F32" s="7">
        <v>0.957</v>
      </c>
    </row>
    <row r="33" spans="3:6" ht="15" customHeight="1">
      <c r="C33" s="41" t="s">
        <v>72</v>
      </c>
      <c r="D33" s="41"/>
      <c r="E33" s="41"/>
      <c r="F33" s="10">
        <f>+F28-F30</f>
        <v>331.37410000000006</v>
      </c>
    </row>
    <row r="34" spans="3:7" ht="15" customHeight="1">
      <c r="C34" s="22"/>
      <c r="D34" s="22"/>
      <c r="E34" s="22"/>
      <c r="F34" s="7"/>
      <c r="G34" s="34"/>
    </row>
    <row r="35" spans="3:6" ht="15" customHeight="1">
      <c r="C35" s="41" t="s">
        <v>73</v>
      </c>
      <c r="D35" s="41"/>
      <c r="E35" s="41"/>
      <c r="F35" s="7">
        <v>99.39998</v>
      </c>
    </row>
    <row r="36" spans="3:6" ht="15" customHeight="1">
      <c r="C36" s="42" t="s">
        <v>63</v>
      </c>
      <c r="D36" s="42"/>
      <c r="E36" s="42"/>
      <c r="F36" s="9">
        <v>99.39998</v>
      </c>
    </row>
    <row r="37" spans="3:6" ht="15" customHeight="1">
      <c r="C37" s="41" t="s">
        <v>76</v>
      </c>
      <c r="D37" s="41"/>
      <c r="E37" s="41"/>
      <c r="F37" s="7">
        <f>+F33-F35</f>
        <v>231.97412000000006</v>
      </c>
    </row>
    <row r="38" spans="3:6" ht="15" customHeight="1">
      <c r="C38" s="41" t="s">
        <v>74</v>
      </c>
      <c r="D38" s="41"/>
      <c r="E38" s="41"/>
      <c r="F38" s="7">
        <v>0</v>
      </c>
    </row>
    <row r="39" spans="3:6" ht="15" customHeight="1">
      <c r="C39" s="41" t="s">
        <v>75</v>
      </c>
      <c r="D39" s="41"/>
      <c r="E39" s="41"/>
      <c r="F39" s="7">
        <v>0</v>
      </c>
    </row>
    <row r="40" spans="3:6" ht="15" customHeight="1" thickBot="1">
      <c r="C40" s="41" t="s">
        <v>50</v>
      </c>
      <c r="D40" s="41"/>
      <c r="E40" s="41"/>
      <c r="F40" s="4">
        <f>+F37</f>
        <v>231.97412000000006</v>
      </c>
    </row>
    <row r="41" spans="3:6" ht="15" customHeight="1" thickTop="1">
      <c r="C41" s="36"/>
      <c r="D41" s="36"/>
      <c r="E41" s="36"/>
      <c r="F41" s="37"/>
    </row>
    <row r="42" spans="3:6" ht="15" customHeight="1">
      <c r="C42" s="36"/>
      <c r="D42" s="36"/>
      <c r="E42" s="36"/>
      <c r="F42" s="37"/>
    </row>
    <row r="43" spans="3:6" ht="15" customHeight="1">
      <c r="C43" s="36"/>
      <c r="D43" s="36"/>
      <c r="E43" s="36"/>
      <c r="F43" s="37"/>
    </row>
    <row r="44" spans="3:6" ht="15" customHeight="1">
      <c r="C44" s="36"/>
      <c r="D44" s="36"/>
      <c r="E44" s="36"/>
      <c r="F44" s="37"/>
    </row>
    <row r="45" spans="3:6" ht="15" customHeight="1">
      <c r="C45" s="36"/>
      <c r="D45" s="36"/>
      <c r="E45" s="36"/>
      <c r="F45" s="37"/>
    </row>
    <row r="46" spans="3:6" ht="15" customHeight="1">
      <c r="C46" s="36"/>
      <c r="D46" s="36"/>
      <c r="E46" s="36"/>
      <c r="F46" s="37"/>
    </row>
    <row r="47" ht="15"/>
    <row r="48" ht="15">
      <c r="F48" s="35"/>
    </row>
  </sheetData>
  <sheetProtection/>
  <mergeCells count="36">
    <mergeCell ref="C35:E35"/>
    <mergeCell ref="C37:E37"/>
    <mergeCell ref="C38:E38"/>
    <mergeCell ref="C40:E40"/>
    <mergeCell ref="C39:E39"/>
    <mergeCell ref="C36:E36"/>
    <mergeCell ref="C10:E10"/>
    <mergeCell ref="C11:E11"/>
    <mergeCell ref="C31:E31"/>
    <mergeCell ref="C33:E33"/>
    <mergeCell ref="C32:E32"/>
    <mergeCell ref="C13:E13"/>
    <mergeCell ref="C16:E16"/>
    <mergeCell ref="C28:E28"/>
    <mergeCell ref="C25:E25"/>
    <mergeCell ref="C26:E26"/>
    <mergeCell ref="C27:E27"/>
    <mergeCell ref="C20:E20"/>
    <mergeCell ref="C21:E21"/>
    <mergeCell ref="C1:F1"/>
    <mergeCell ref="C2:F2"/>
    <mergeCell ref="C3:F3"/>
    <mergeCell ref="C4:F4"/>
    <mergeCell ref="C5:F5"/>
    <mergeCell ref="C19:E19"/>
    <mergeCell ref="C18:E18"/>
    <mergeCell ref="C8:E8"/>
    <mergeCell ref="C14:E14"/>
    <mergeCell ref="C30:E30"/>
    <mergeCell ref="C24:E24"/>
    <mergeCell ref="C12:E12"/>
    <mergeCell ref="C15:E15"/>
    <mergeCell ref="C23:E23"/>
    <mergeCell ref="C9:E9"/>
    <mergeCell ref="C22:E22"/>
    <mergeCell ref="C17:E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2023-06-16T23:00:27Z</cp:lastPrinted>
  <dcterms:created xsi:type="dcterms:W3CDTF">2006-05-17T00:09:33Z</dcterms:created>
  <dcterms:modified xsi:type="dcterms:W3CDTF">2023-06-16T23:00:55Z</dcterms:modified>
  <cp:category/>
  <cp:version/>
  <cp:contentType/>
  <cp:contentStatus/>
</cp:coreProperties>
</file>