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C13FD7C4-0708-4159-8F9A-DE78D357174F}" xr6:coauthVersionLast="47" xr6:coauthVersionMax="47" xr10:uidLastSave="{00000000-0000-0000-0000-000000000000}"/>
  <bookViews>
    <workbookView xWindow="-110" yWindow="-110" windowWidth="19420" windowHeight="10420" activeTab="1" xr2:uid="{AC0D57A4-5A39-4074-85B1-4C83493CA8EF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40" i="2" s="1"/>
  <c r="D43" i="2" s="1"/>
  <c r="D45" i="2" s="1"/>
  <c r="C37" i="2"/>
  <c r="C40" i="2" s="1"/>
  <c r="C43" i="2" s="1"/>
  <c r="C45" i="2" s="1"/>
  <c r="D35" i="2"/>
  <c r="C35" i="2"/>
  <c r="D28" i="2"/>
  <c r="C28" i="2"/>
  <c r="D23" i="2"/>
  <c r="C23" i="2"/>
  <c r="D17" i="2"/>
  <c r="C17" i="2"/>
  <c r="D16" i="2"/>
  <c r="C16" i="2"/>
  <c r="D10" i="2"/>
  <c r="C10" i="2"/>
  <c r="D41" i="1"/>
  <c r="C41" i="1"/>
  <c r="C34" i="1"/>
  <c r="C42" i="1" s="1"/>
  <c r="D33" i="1"/>
  <c r="C33" i="1"/>
  <c r="D29" i="1"/>
  <c r="D34" i="1" s="1"/>
  <c r="D42" i="1" s="1"/>
  <c r="C29" i="1"/>
  <c r="D21" i="1"/>
  <c r="C21" i="1"/>
  <c r="D14" i="1"/>
  <c r="D22" i="1" s="1"/>
  <c r="C14" i="1"/>
  <c r="C22" i="1" l="1"/>
</calcChain>
</file>

<file path=xl/sharedStrings.xml><?xml version="1.0" encoding="utf-8"?>
<sst xmlns="http://schemas.openxmlformats.org/spreadsheetml/2006/main" count="78" uniqueCount="67">
  <si>
    <t>ADMINISTRADORA DE FONDOS DE PENSIONES CRECER. S.A</t>
  </si>
  <si>
    <t>BALANCE GENERAL AL 31 DE MAYO DE 2023 Y 31 DE DICIEMBRE DE 2022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</si>
  <si>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</si>
  <si>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</si>
  <si>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</si>
  <si>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</si>
  <si>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</si>
  <si>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</si>
  <si>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</si>
  <si>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</si>
  <si>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</si>
  <si>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</si>
  <si>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</si>
  <si>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</si>
  <si>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</si>
  <si>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</si>
  <si>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</si>
  <si>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</si>
  <si>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</si>
  <si>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</si>
  <si>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</si>
  <si>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</si>
  <si>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</si>
  <si>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</si>
  <si>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</si>
  <si>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</si>
  <si>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</si>
  <si>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</si>
  <si>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</si>
  <si>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</si>
  <si>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</si>
  <si>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</si>
  <si>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</si>
  <si>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</si>
  <si>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</si>
  <si>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</si>
  <si>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</si>
  <si>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</si>
  <si>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</si>
  <si>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</si>
  <si>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31 DE MAYO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</si>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</sst>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.000000_-;\-* #,##0.000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77">
    <xf numFmtId="0" fontId="0" fillId="0" borderId="0" xfId="0"/>
    <xf numFmtId="0" fontId="5" fillId="2" borderId="0" xfId="3" applyFont="1" applyFill="1" applyAlignment="1">
      <alignment horizontal="center"/>
    </xf>
    <xf numFmtId="0" fontId="5" fillId="3" borderId="0" xfId="3" applyFont="1" applyFill="1"/>
    <xf numFmtId="164" fontId="5" fillId="3" borderId="0" xfId="1" applyNumberFormat="1" applyFont="1" applyFill="1"/>
    <xf numFmtId="0" fontId="6" fillId="2" borderId="0" xfId="3" applyFont="1" applyFill="1" applyAlignment="1">
      <alignment horizontal="center"/>
    </xf>
    <xf numFmtId="0" fontId="4" fillId="2" borderId="0" xfId="3" applyFill="1" applyAlignment="1">
      <alignment horizontal="center" vertical="center"/>
    </xf>
    <xf numFmtId="49" fontId="4" fillId="3" borderId="0" xfId="3" applyNumberFormat="1" applyFill="1"/>
    <xf numFmtId="0" fontId="4" fillId="3" borderId="0" xfId="3" applyFill="1" applyAlignment="1">
      <alignment horizontal="center"/>
    </xf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49" fontId="7" fillId="4" borderId="5" xfId="2" applyNumberFormat="1" applyFont="1" applyFill="1" applyBorder="1" applyAlignment="1">
      <alignment horizontal="left"/>
    </xf>
    <xf numFmtId="166" fontId="7" fillId="4" borderId="6" xfId="4" applyNumberFormat="1" applyFont="1" applyFill="1" applyBorder="1"/>
    <xf numFmtId="38" fontId="7" fillId="4" borderId="7" xfId="2" applyNumberFormat="1" applyFont="1" applyFill="1" applyBorder="1"/>
    <xf numFmtId="38" fontId="7" fillId="4" borderId="8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6" fontId="8" fillId="5" borderId="6" xfId="4" applyNumberFormat="1" applyFont="1" applyFill="1" applyBorder="1"/>
    <xf numFmtId="38" fontId="8" fillId="5" borderId="8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6" fontId="3" fillId="4" borderId="6" xfId="4" applyNumberFormat="1" applyFont="1" applyFill="1" applyBorder="1"/>
    <xf numFmtId="38" fontId="3" fillId="4" borderId="8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6" fontId="2" fillId="5" borderId="6" xfId="4" applyNumberFormat="1" applyFont="1" applyFill="1" applyBorder="1"/>
    <xf numFmtId="38" fontId="2" fillId="5" borderId="8" xfId="2" applyNumberFormat="1" applyFont="1" applyFill="1" applyBorder="1"/>
    <xf numFmtId="37" fontId="4" fillId="3" borderId="9" xfId="0" applyNumberFormat="1" applyFont="1" applyFill="1" applyBorder="1"/>
    <xf numFmtId="37" fontId="4" fillId="3" borderId="10" xfId="0" applyNumberFormat="1" applyFont="1" applyFill="1" applyBorder="1"/>
    <xf numFmtId="49" fontId="4" fillId="3" borderId="0" xfId="3" applyNumberFormat="1" applyFill="1" applyAlignment="1">
      <alignment horizontal="left"/>
    </xf>
    <xf numFmtId="38" fontId="4" fillId="3" borderId="0" xfId="3" applyNumberFormat="1" applyFill="1"/>
    <xf numFmtId="49" fontId="6" fillId="3" borderId="0" xfId="3" applyNumberFormat="1" applyFont="1" applyFill="1" applyAlignment="1">
      <alignment horizontal="left"/>
    </xf>
    <xf numFmtId="38" fontId="6" fillId="3" borderId="11" xfId="3" applyNumberFormat="1" applyFont="1" applyFill="1" applyBorder="1"/>
    <xf numFmtId="38" fontId="4" fillId="3" borderId="12" xfId="3" applyNumberFormat="1" applyFill="1" applyBorder="1"/>
    <xf numFmtId="49" fontId="4" fillId="3" borderId="13" xfId="3" applyNumberFormat="1" applyFill="1" applyBorder="1"/>
    <xf numFmtId="0" fontId="4" fillId="3" borderId="13" xfId="3" applyFill="1" applyBorder="1" applyAlignment="1">
      <alignment horizontal="center"/>
    </xf>
    <xf numFmtId="49" fontId="9" fillId="3" borderId="0" xfId="3" applyNumberFormat="1" applyFont="1" applyFill="1"/>
    <xf numFmtId="49" fontId="10" fillId="3" borderId="0" xfId="3" applyNumberFormat="1" applyFont="1" applyFill="1" applyAlignment="1">
      <alignment horizontal="center" vertical="top" wrapText="1"/>
    </xf>
    <xf numFmtId="0" fontId="10" fillId="3" borderId="0" xfId="3" applyFont="1" applyFill="1" applyAlignment="1">
      <alignment horizontal="center" vertical="top" wrapText="1"/>
    </xf>
    <xf numFmtId="49" fontId="9" fillId="3" borderId="0" xfId="3" applyNumberFormat="1" applyFont="1" applyFill="1" applyAlignment="1">
      <alignment horizontal="center" vertical="top" wrapText="1"/>
    </xf>
    <xf numFmtId="0" fontId="9" fillId="3" borderId="0" xfId="3" applyFont="1" applyFill="1" applyAlignment="1">
      <alignment horizontal="center" vertical="top" wrapText="1"/>
    </xf>
    <xf numFmtId="49" fontId="9" fillId="3" borderId="0" xfId="3" applyNumberFormat="1" applyFont="1" applyFill="1" applyAlignment="1">
      <alignment horizontal="center"/>
    </xf>
    <xf numFmtId="0" fontId="9" fillId="3" borderId="0" xfId="3" applyFont="1" applyFill="1" applyAlignment="1">
      <alignment horizontal="center"/>
    </xf>
    <xf numFmtId="49" fontId="5" fillId="0" borderId="0" xfId="3" applyNumberFormat="1" applyFont="1"/>
    <xf numFmtId="38" fontId="5" fillId="0" borderId="0" xfId="3" applyNumberFormat="1" applyFont="1"/>
    <xf numFmtId="0" fontId="5" fillId="0" borderId="0" xfId="3" applyFont="1"/>
    <xf numFmtId="164" fontId="5" fillId="0" borderId="0" xfId="1" applyNumberFormat="1" applyFont="1"/>
    <xf numFmtId="49" fontId="5" fillId="3" borderId="0" xfId="3" applyNumberFormat="1" applyFont="1" applyFill="1"/>
    <xf numFmtId="38" fontId="5" fillId="3" borderId="0" xfId="3" applyNumberFormat="1" applyFont="1" applyFill="1"/>
    <xf numFmtId="0" fontId="5" fillId="2" borderId="0" xfId="3" applyFont="1" applyFill="1"/>
    <xf numFmtId="49" fontId="7" fillId="4" borderId="2" xfId="2" applyNumberFormat="1" applyFont="1" applyFill="1" applyBorder="1" applyAlignment="1">
      <alignment horizontal="center"/>
    </xf>
    <xf numFmtId="0" fontId="11" fillId="4" borderId="3" xfId="2" applyNumberFormat="1" applyFont="1" applyFill="1" applyBorder="1" applyAlignment="1">
      <alignment horizontal="center"/>
    </xf>
    <xf numFmtId="49" fontId="11" fillId="4" borderId="4" xfId="2" applyNumberFormat="1" applyFont="1" applyFill="1" applyBorder="1" applyAlignment="1">
      <alignment horizontal="center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49" fontId="8" fillId="5" borderId="14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38" fontId="4" fillId="3" borderId="0" xfId="3" applyNumberFormat="1" applyFill="1" applyAlignment="1">
      <alignment horizontal="right"/>
    </xf>
    <xf numFmtId="49" fontId="6" fillId="3" borderId="0" xfId="3" applyNumberFormat="1" applyFont="1" applyFill="1"/>
    <xf numFmtId="49" fontId="8" fillId="6" borderId="15" xfId="0" applyNumberFormat="1" applyFont="1" applyFill="1" applyBorder="1" applyAlignment="1">
      <alignment horizontal="left"/>
    </xf>
    <xf numFmtId="167" fontId="8" fillId="6" borderId="16" xfId="1" applyNumberFormat="1" applyFont="1" applyFill="1" applyBorder="1" applyAlignment="1">
      <alignment horizontal="right"/>
    </xf>
    <xf numFmtId="167" fontId="8" fillId="6" borderId="17" xfId="1" applyNumberFormat="1" applyFont="1" applyFill="1" applyBorder="1" applyAlignment="1">
      <alignment horizontal="right"/>
    </xf>
    <xf numFmtId="0" fontId="12" fillId="3" borderId="0" xfId="3" applyFont="1" applyFill="1"/>
    <xf numFmtId="0" fontId="9" fillId="3" borderId="0" xfId="3" applyFont="1" applyFill="1"/>
  </cellXfs>
  <cellStyles count="5">
    <cellStyle name="Millares" xfId="1" builtinId="3"/>
    <cellStyle name="Millares 2" xfId="4" xr:uid="{AFE4CE84-CE12-4DBD-87F7-877E2BE870C3}"/>
    <cellStyle name="Normal" xfId="0" builtinId="0"/>
    <cellStyle name="Normal 2" xfId="3" xr:uid="{45B22CC8-DDB0-47EF-B7D9-43260AC1F232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2692400</xdr:colOff>
      <xdr:row>0</xdr:row>
      <xdr:rowOff>6350</xdr:rowOff>
    </xdr:from>
    <xdr:ext cx="1428750" cy="578193"/>
    <xdr:pic>
      <xdr:nvPicPr>
        <xdr:cNvPr id="2" name="2 Imagen">
          <a:extLst>
            <a:ext uri="{FF2B5EF4-FFF2-40B4-BE49-F238E27FC236}">
              <a16:creationId xmlns:a16="http://schemas.microsoft.com/office/drawing/2014/main" id="{D5BD99E2-E658-46D2-924A-AD76B28FB8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71" r="4736"/>
        <a:stretch/>
      </xdr:blipFill>
      <xdr:spPr>
        <a:xfrm>
          <a:off x="2813050" y="6350"/>
          <a:ext cx="1428750" cy="5781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85724</xdr:rowOff>
    </xdr:from>
    <xdr:to>
      <xdr:col>3</xdr:col>
      <xdr:colOff>377826</xdr:colOff>
      <xdr:row>0</xdr:row>
      <xdr:rowOff>628649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77C03867-53CE-4D91-ABDA-678A24A669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4938"/>
        <a:stretch/>
      </xdr:blipFill>
      <xdr:spPr bwMode="auto">
        <a:xfrm>
          <a:off x="5226050" y="85724"/>
          <a:ext cx="1438276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9F34-BF04-44D9-9B68-D892FF6C8236}">
  <sheetPr>
    <pageSetUpPr fitToPage="1"/>
  </sheetPr>
  <dimension ref="A1:G56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50" customWidth="1"/>
    <col min="2" max="2" width="59.81640625" style="50" customWidth="1"/>
    <col min="3" max="3" width="11.1796875" style="51" bestFit="1" customWidth="1"/>
    <col min="4" max="4" width="9.90625" style="51" bestFit="1" customWidth="1"/>
    <col min="5" max="5" width="11.453125" style="2"/>
    <col min="6" max="7" width="8.1796875" style="3" bestFit="1" customWidth="1"/>
    <col min="8" max="16383" width="11.453125" style="2"/>
    <col min="16384" max="16384" width="6.26953125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4" t="s">
        <v>0</v>
      </c>
      <c r="B2" s="4"/>
      <c r="C2" s="4"/>
      <c r="D2" s="4"/>
    </row>
    <row r="3" spans="1:5" ht="12.75" customHeight="1" x14ac:dyDescent="0.3">
      <c r="A3" s="4" t="s">
        <v>1</v>
      </c>
      <c r="B3" s="4"/>
      <c r="C3" s="4"/>
      <c r="D3" s="4"/>
    </row>
    <row r="4" spans="1:5" ht="15" customHeight="1" x14ac:dyDescent="0.2">
      <c r="A4" s="5" t="s">
        <v>2</v>
      </c>
      <c r="B4" s="5"/>
      <c r="C4" s="5"/>
      <c r="D4" s="5"/>
    </row>
    <row r="5" spans="1:5" ht="13" thickBot="1" x14ac:dyDescent="0.3">
      <c r="A5" s="6"/>
      <c r="B5" s="7"/>
      <c r="C5" s="7"/>
      <c r="D5" s="7"/>
    </row>
    <row r="6" spans="1:5" ht="14.5" x14ac:dyDescent="0.35">
      <c r="A6" s="6"/>
      <c r="B6" s="8" t="s">
        <v>3</v>
      </c>
      <c r="C6" s="9">
        <v>2023</v>
      </c>
      <c r="D6" s="10">
        <v>2022</v>
      </c>
    </row>
    <row r="7" spans="1:5" ht="8.25" customHeight="1" x14ac:dyDescent="0.25">
      <c r="A7" s="6"/>
      <c r="B7" s="11"/>
      <c r="C7" s="12"/>
      <c r="D7" s="13"/>
    </row>
    <row r="8" spans="1:5" ht="13" x14ac:dyDescent="0.3">
      <c r="A8" s="6"/>
      <c r="B8" s="14" t="s">
        <v>4</v>
      </c>
      <c r="C8" s="15"/>
      <c r="D8" s="16"/>
    </row>
    <row r="9" spans="1:5" ht="13" x14ac:dyDescent="0.3">
      <c r="A9" s="6"/>
      <c r="B9" s="11" t="s">
        <v>5</v>
      </c>
      <c r="C9" s="15"/>
      <c r="D9" s="16"/>
    </row>
    <row r="10" spans="1:5" ht="12.5" x14ac:dyDescent="0.25">
      <c r="A10" s="6"/>
      <c r="B10" s="11" t="s">
        <v>6</v>
      </c>
      <c r="C10" s="12">
        <v>3703848</v>
      </c>
      <c r="D10" s="13">
        <v>3634099</v>
      </c>
      <c r="E10" s="3"/>
    </row>
    <row r="11" spans="1:5" ht="12.5" x14ac:dyDescent="0.25">
      <c r="A11" s="6"/>
      <c r="B11" s="11" t="s">
        <v>7</v>
      </c>
      <c r="C11" s="12">
        <v>2959026</v>
      </c>
      <c r="D11" s="13">
        <v>8425697</v>
      </c>
      <c r="E11" s="3"/>
    </row>
    <row r="12" spans="1:5" ht="12.5" x14ac:dyDescent="0.25">
      <c r="A12" s="6"/>
      <c r="B12" s="11" t="s">
        <v>8</v>
      </c>
      <c r="C12" s="12">
        <v>16222258</v>
      </c>
      <c r="D12" s="13">
        <v>16649519</v>
      </c>
      <c r="E12" s="3"/>
    </row>
    <row r="13" spans="1:5" ht="12.5" x14ac:dyDescent="0.25">
      <c r="A13" s="6"/>
      <c r="B13" s="11" t="s">
        <v>9</v>
      </c>
      <c r="C13" s="12">
        <v>224947</v>
      </c>
      <c r="D13" s="13">
        <v>22108</v>
      </c>
      <c r="E13" s="3"/>
    </row>
    <row r="14" spans="1:5" ht="13" x14ac:dyDescent="0.3">
      <c r="A14" s="6"/>
      <c r="B14" s="17" t="s">
        <v>10</v>
      </c>
      <c r="C14" s="18">
        <f>SUM(C10:C13)</f>
        <v>23110079</v>
      </c>
      <c r="D14" s="19">
        <f>SUM(D10:D13)</f>
        <v>28731423</v>
      </c>
      <c r="E14" s="3"/>
    </row>
    <row r="15" spans="1:5" ht="8.25" customHeight="1" x14ac:dyDescent="0.25">
      <c r="A15" s="6"/>
      <c r="B15" s="11"/>
      <c r="C15" s="12"/>
      <c r="D15" s="13"/>
      <c r="E15" s="3"/>
    </row>
    <row r="16" spans="1:5" ht="13" x14ac:dyDescent="0.3">
      <c r="A16" s="6"/>
      <c r="B16" s="14" t="s">
        <v>11</v>
      </c>
      <c r="C16" s="15"/>
      <c r="D16" s="16"/>
      <c r="E16" s="3"/>
    </row>
    <row r="17" spans="1:5" ht="12.5" x14ac:dyDescent="0.25">
      <c r="A17" s="6"/>
      <c r="B17" s="11" t="s">
        <v>12</v>
      </c>
      <c r="C17" s="12">
        <v>2656</v>
      </c>
      <c r="D17" s="13">
        <v>4691</v>
      </c>
      <c r="E17" s="3"/>
    </row>
    <row r="18" spans="1:5" ht="12.5" x14ac:dyDescent="0.25">
      <c r="A18" s="6"/>
      <c r="B18" s="11" t="s">
        <v>13</v>
      </c>
      <c r="C18" s="12">
        <v>738760</v>
      </c>
      <c r="D18" s="13">
        <v>531775</v>
      </c>
      <c r="E18" s="3"/>
    </row>
    <row r="19" spans="1:5" ht="12.5" x14ac:dyDescent="0.25">
      <c r="A19" s="6"/>
      <c r="B19" s="11" t="s">
        <v>14</v>
      </c>
      <c r="C19" s="12">
        <v>3696106</v>
      </c>
      <c r="D19" s="13">
        <v>3373524</v>
      </c>
      <c r="E19" s="3"/>
    </row>
    <row r="20" spans="1:5" ht="12.5" x14ac:dyDescent="0.25">
      <c r="A20" s="6"/>
      <c r="B20" s="11" t="s">
        <v>15</v>
      </c>
      <c r="C20" s="12">
        <v>666430</v>
      </c>
      <c r="D20" s="13">
        <v>938275</v>
      </c>
      <c r="E20" s="3"/>
    </row>
    <row r="21" spans="1:5" ht="13" x14ac:dyDescent="0.3">
      <c r="A21" s="6"/>
      <c r="B21" s="17" t="s">
        <v>16</v>
      </c>
      <c r="C21" s="18">
        <f>SUM(C17:C20)</f>
        <v>5103952</v>
      </c>
      <c r="D21" s="20">
        <f>SUM(D17:D20)</f>
        <v>4848265</v>
      </c>
      <c r="E21" s="3"/>
    </row>
    <row r="22" spans="1:5" ht="13" x14ac:dyDescent="0.3">
      <c r="A22" s="6"/>
      <c r="B22" s="21" t="s">
        <v>17</v>
      </c>
      <c r="C22" s="22">
        <f>C14+C21</f>
        <v>28214031</v>
      </c>
      <c r="D22" s="23">
        <f>D14+D21</f>
        <v>33579688</v>
      </c>
      <c r="E22" s="3"/>
    </row>
    <row r="23" spans="1:5" ht="8.25" customHeight="1" x14ac:dyDescent="0.25">
      <c r="A23" s="6"/>
      <c r="B23" s="11"/>
      <c r="C23" s="12"/>
      <c r="D23" s="13"/>
      <c r="E23" s="3"/>
    </row>
    <row r="24" spans="1:5" ht="13" x14ac:dyDescent="0.3">
      <c r="A24" s="6"/>
      <c r="B24" s="14" t="s">
        <v>18</v>
      </c>
      <c r="C24" s="15"/>
      <c r="D24" s="16"/>
      <c r="E24" s="3"/>
    </row>
    <row r="25" spans="1:5" ht="8.25" customHeight="1" x14ac:dyDescent="0.25">
      <c r="A25" s="6"/>
      <c r="B25" s="11"/>
      <c r="C25" s="12"/>
      <c r="D25" s="13"/>
      <c r="E25" s="3"/>
    </row>
    <row r="26" spans="1:5" ht="13" x14ac:dyDescent="0.3">
      <c r="A26" s="6"/>
      <c r="B26" s="11" t="s">
        <v>19</v>
      </c>
      <c r="C26" s="15"/>
      <c r="D26" s="16"/>
      <c r="E26" s="3"/>
    </row>
    <row r="27" spans="1:5" ht="12.5" x14ac:dyDescent="0.25">
      <c r="A27" s="6"/>
      <c r="B27" s="11" t="s">
        <v>20</v>
      </c>
      <c r="C27" s="12">
        <v>3129167</v>
      </c>
      <c r="D27" s="13">
        <v>6107197</v>
      </c>
      <c r="E27" s="3"/>
    </row>
    <row r="28" spans="1:5" ht="12.5" x14ac:dyDescent="0.25">
      <c r="A28" s="6"/>
      <c r="B28" s="11" t="s">
        <v>21</v>
      </c>
      <c r="C28" s="12">
        <v>3484630</v>
      </c>
      <c r="D28" s="13">
        <v>4075695</v>
      </c>
      <c r="E28" s="3"/>
    </row>
    <row r="29" spans="1:5" ht="14.5" x14ac:dyDescent="0.35">
      <c r="A29" s="6"/>
      <c r="B29" s="24" t="s">
        <v>22</v>
      </c>
      <c r="C29" s="25">
        <f>SUM(C27:C28)</f>
        <v>6613797</v>
      </c>
      <c r="D29" s="26">
        <f>SUM(D27:D28)</f>
        <v>10182892</v>
      </c>
      <c r="E29" s="3"/>
    </row>
    <row r="30" spans="1:5" ht="8.25" customHeight="1" x14ac:dyDescent="0.25">
      <c r="A30" s="6"/>
      <c r="B30" s="11"/>
      <c r="C30" s="12"/>
      <c r="D30" s="13"/>
      <c r="E30" s="3"/>
    </row>
    <row r="31" spans="1:5" ht="13" x14ac:dyDescent="0.3">
      <c r="A31" s="6"/>
      <c r="B31" s="11" t="s">
        <v>23</v>
      </c>
      <c r="C31" s="15"/>
      <c r="D31" s="16"/>
      <c r="E31" s="3"/>
    </row>
    <row r="32" spans="1:5" ht="12.5" x14ac:dyDescent="0.25">
      <c r="A32" s="6"/>
      <c r="B32" s="11" t="s">
        <v>24</v>
      </c>
      <c r="C32" s="12">
        <v>1017021</v>
      </c>
      <c r="D32" s="13">
        <v>1039755</v>
      </c>
      <c r="E32" s="3"/>
    </row>
    <row r="33" spans="1:5" ht="14.5" x14ac:dyDescent="0.35">
      <c r="A33" s="6"/>
      <c r="B33" s="24" t="s">
        <v>25</v>
      </c>
      <c r="C33" s="25">
        <f>SUM(C32)</f>
        <v>1017021</v>
      </c>
      <c r="D33" s="26">
        <f>SUM(D32)</f>
        <v>1039755</v>
      </c>
      <c r="E33" s="3"/>
    </row>
    <row r="34" spans="1:5" ht="14.5" x14ac:dyDescent="0.35">
      <c r="A34" s="6"/>
      <c r="B34" s="27" t="s">
        <v>26</v>
      </c>
      <c r="C34" s="28">
        <f>C29+C33</f>
        <v>7630818</v>
      </c>
      <c r="D34" s="29">
        <f>D29+D33</f>
        <v>11222647</v>
      </c>
      <c r="E34" s="3"/>
    </row>
    <row r="35" spans="1:5" ht="8.25" customHeight="1" x14ac:dyDescent="0.25">
      <c r="A35" s="6"/>
      <c r="B35" s="11"/>
      <c r="C35" s="12"/>
      <c r="D35" s="13"/>
      <c r="E35" s="3"/>
    </row>
    <row r="36" spans="1:5" ht="13" x14ac:dyDescent="0.3">
      <c r="A36" s="6"/>
      <c r="B36" s="14" t="s">
        <v>27</v>
      </c>
      <c r="C36" s="15"/>
      <c r="D36" s="16"/>
      <c r="E36" s="3"/>
    </row>
    <row r="37" spans="1:5" ht="12.5" x14ac:dyDescent="0.25">
      <c r="A37" s="6"/>
      <c r="B37" s="11" t="s">
        <v>28</v>
      </c>
      <c r="C37" s="12">
        <v>10000000</v>
      </c>
      <c r="D37" s="13">
        <v>10000000</v>
      </c>
      <c r="E37" s="3"/>
    </row>
    <row r="38" spans="1:5" ht="12.5" x14ac:dyDescent="0.25">
      <c r="A38" s="6"/>
      <c r="B38" s="11" t="s">
        <v>29</v>
      </c>
      <c r="C38" s="12">
        <v>2000000</v>
      </c>
      <c r="D38" s="13">
        <v>2000000</v>
      </c>
      <c r="E38" s="3"/>
    </row>
    <row r="39" spans="1:5" ht="12.5" x14ac:dyDescent="0.25">
      <c r="A39" s="6"/>
      <c r="B39" s="11" t="s">
        <v>30</v>
      </c>
      <c r="C39" s="30">
        <v>3069</v>
      </c>
      <c r="D39" s="31">
        <v>560</v>
      </c>
      <c r="E39" s="3"/>
    </row>
    <row r="40" spans="1:5" ht="12.5" x14ac:dyDescent="0.25">
      <c r="A40" s="6"/>
      <c r="B40" s="11" t="s">
        <v>31</v>
      </c>
      <c r="C40" s="12">
        <v>8580144</v>
      </c>
      <c r="D40" s="13">
        <v>10356481</v>
      </c>
      <c r="E40" s="3"/>
    </row>
    <row r="41" spans="1:5" ht="14.5" x14ac:dyDescent="0.35">
      <c r="A41" s="6"/>
      <c r="B41" s="24" t="s">
        <v>32</v>
      </c>
      <c r="C41" s="25">
        <f>SUM(C37:C40)</f>
        <v>20583213</v>
      </c>
      <c r="D41" s="26">
        <f>SUM(D37:D40)</f>
        <v>22357041</v>
      </c>
      <c r="E41" s="3"/>
    </row>
    <row r="42" spans="1:5" ht="14.5" x14ac:dyDescent="0.35">
      <c r="A42" s="6"/>
      <c r="B42" s="27" t="s">
        <v>33</v>
      </c>
      <c r="C42" s="28">
        <f>C34+C41</f>
        <v>28214031</v>
      </c>
      <c r="D42" s="29">
        <f>D34+D41</f>
        <v>33579688</v>
      </c>
      <c r="E42" s="3"/>
    </row>
    <row r="43" spans="1:5" ht="12.5" x14ac:dyDescent="0.25">
      <c r="A43" s="6"/>
      <c r="B43" s="32"/>
      <c r="C43" s="33"/>
      <c r="D43" s="33"/>
    </row>
    <row r="44" spans="1:5" ht="13.5" thickBot="1" x14ac:dyDescent="0.35">
      <c r="A44" s="6"/>
      <c r="B44" s="34" t="s">
        <v>34</v>
      </c>
      <c r="C44" s="35">
        <v>3077888</v>
      </c>
      <c r="D44" s="35">
        <v>5285296</v>
      </c>
    </row>
    <row r="45" spans="1:5" ht="13" thickTop="1" x14ac:dyDescent="0.25">
      <c r="A45" s="6"/>
      <c r="B45" s="32"/>
      <c r="C45" s="33"/>
      <c r="D45" s="33"/>
    </row>
    <row r="46" spans="1:5" ht="13.5" thickBot="1" x14ac:dyDescent="0.35">
      <c r="A46" s="6"/>
      <c r="B46" s="34" t="s">
        <v>35</v>
      </c>
      <c r="C46" s="35">
        <v>952373</v>
      </c>
      <c r="D46" s="35">
        <v>963893</v>
      </c>
    </row>
    <row r="47" spans="1:5" ht="13" thickTop="1" x14ac:dyDescent="0.25">
      <c r="A47" s="6"/>
      <c r="B47" s="32"/>
      <c r="C47" s="36"/>
      <c r="D47" s="36"/>
    </row>
    <row r="48" spans="1:5" ht="12.5" x14ac:dyDescent="0.25">
      <c r="A48" s="6"/>
      <c r="B48" s="32"/>
      <c r="C48" s="33"/>
      <c r="D48" s="33"/>
    </row>
    <row r="49" spans="1:7" ht="12.5" x14ac:dyDescent="0.25">
      <c r="A49" s="6"/>
      <c r="B49" s="32"/>
      <c r="C49" s="33"/>
      <c r="D49" s="33"/>
    </row>
    <row r="50" spans="1:7" ht="12.5" x14ac:dyDescent="0.25">
      <c r="A50" s="6"/>
      <c r="B50" s="32"/>
      <c r="C50" s="33"/>
      <c r="D50" s="33"/>
    </row>
    <row r="51" spans="1:7" ht="12.5" x14ac:dyDescent="0.25">
      <c r="A51" s="6"/>
      <c r="B51" s="32"/>
      <c r="C51" s="33"/>
      <c r="D51" s="33"/>
    </row>
    <row r="52" spans="1:7" ht="12.5" x14ac:dyDescent="0.25">
      <c r="A52" s="6"/>
      <c r="B52" s="37"/>
      <c r="C52" s="38"/>
      <c r="D52" s="38"/>
    </row>
    <row r="53" spans="1:7" ht="11.5" x14ac:dyDescent="0.25">
      <c r="A53" s="39"/>
      <c r="B53" s="40" t="s">
        <v>36</v>
      </c>
      <c r="C53" s="41" t="s">
        <v>37</v>
      </c>
      <c r="D53" s="41"/>
    </row>
    <row r="54" spans="1:7" ht="11.5" x14ac:dyDescent="0.25">
      <c r="A54" s="39"/>
      <c r="B54" s="42" t="s">
        <v>38</v>
      </c>
      <c r="C54" s="43" t="s">
        <v>39</v>
      </c>
      <c r="D54" s="43"/>
    </row>
    <row r="55" spans="1:7" ht="11.5" x14ac:dyDescent="0.25">
      <c r="A55" s="39"/>
      <c r="B55" s="44"/>
      <c r="C55" s="45"/>
      <c r="D55" s="45"/>
    </row>
    <row r="56" spans="1:7" s="48" customFormat="1" ht="2.15" customHeight="1" x14ac:dyDescent="0.2">
      <c r="A56" s="46"/>
      <c r="B56" s="46"/>
      <c r="C56" s="47"/>
      <c r="D56" s="47"/>
      <c r="F56" s="49"/>
      <c r="G56" s="49"/>
    </row>
  </sheetData>
  <sheetProtection algorithmName="SHA-512" hashValue="ecvhKUnW7uR6KswyRf6BsFHXi/X8xlTXv6HBsMytc0PTf7rZd1huNfSBfG0E+SP9UbdtdAGJchoFnxKqnXrREg==" saltValue="ex7vhGnEom0HxxrVCvONzQ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52:D52"/>
  </mergeCells>
  <printOptions horizontalCentered="1"/>
  <pageMargins left="0.45" right="0.4" top="0.48" bottom="0.39" header="0" footer="0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A64C8-5220-45F0-8E93-B1ACD93CF1FE}">
  <sheetPr>
    <pageSetUpPr fitToPage="1"/>
  </sheetPr>
  <dimension ref="A1:F52"/>
  <sheetViews>
    <sheetView tabSelected="1" workbookViewId="0">
      <selection activeCell="K1" sqref="K1"/>
    </sheetView>
  </sheetViews>
  <sheetFormatPr baseColWidth="10" defaultColWidth="11.453125" defaultRowHeight="0" customHeight="1" zeroHeight="1" x14ac:dyDescent="0.2"/>
  <cols>
    <col min="1" max="1" width="1.7265625" style="50" customWidth="1"/>
    <col min="2" max="2" width="73.08984375" style="50" bestFit="1" customWidth="1"/>
    <col min="3" max="4" width="15.1796875" style="51" customWidth="1"/>
    <col min="5" max="5" width="1.1796875" style="2" customWidth="1"/>
    <col min="6" max="6" width="8.1796875" style="2" hidden="1" customWidth="1"/>
    <col min="7" max="7" width="0" style="2" hidden="1" customWidth="1"/>
    <col min="8" max="16384" width="11.453125" style="2"/>
  </cols>
  <sheetData>
    <row r="1" spans="1:5" ht="52.5" customHeight="1" x14ac:dyDescent="0.2">
      <c r="A1" s="1"/>
      <c r="B1" s="1"/>
      <c r="C1" s="1"/>
      <c r="D1" s="1"/>
      <c r="E1" s="52"/>
    </row>
    <row r="2" spans="1:5" ht="13" x14ac:dyDescent="0.3">
      <c r="A2" s="4" t="s">
        <v>0</v>
      </c>
      <c r="B2" s="4"/>
      <c r="C2" s="4"/>
      <c r="D2" s="4"/>
      <c r="E2" s="52"/>
    </row>
    <row r="3" spans="1:5" ht="12.75" customHeight="1" x14ac:dyDescent="0.3">
      <c r="A3" s="4" t="s">
        <v>40</v>
      </c>
      <c r="B3" s="4"/>
      <c r="C3" s="4"/>
      <c r="D3" s="4"/>
      <c r="E3" s="52"/>
    </row>
    <row r="4" spans="1:5" ht="15" customHeight="1" x14ac:dyDescent="0.2">
      <c r="A4" s="5" t="s">
        <v>2</v>
      </c>
      <c r="B4" s="5"/>
      <c r="C4" s="5"/>
      <c r="D4" s="5"/>
      <c r="E4" s="52"/>
    </row>
    <row r="5" spans="1:5" ht="13" thickBot="1" x14ac:dyDescent="0.3">
      <c r="A5" s="6"/>
      <c r="B5" s="7"/>
      <c r="C5" s="7"/>
      <c r="D5" s="7"/>
    </row>
    <row r="6" spans="1:5" ht="13" x14ac:dyDescent="0.3">
      <c r="A6" s="6"/>
      <c r="B6" s="53" t="s">
        <v>3</v>
      </c>
      <c r="C6" s="54">
        <v>2023</v>
      </c>
      <c r="D6" s="55">
        <v>2022</v>
      </c>
    </row>
    <row r="7" spans="1:5" ht="8.25" customHeight="1" x14ac:dyDescent="0.25">
      <c r="A7" s="6"/>
      <c r="B7" s="11"/>
      <c r="C7" s="56"/>
      <c r="D7" s="57"/>
    </row>
    <row r="8" spans="1:5" ht="13" x14ac:dyDescent="0.3">
      <c r="A8" s="6"/>
      <c r="B8" s="14" t="s">
        <v>41</v>
      </c>
      <c r="C8" s="58"/>
      <c r="D8" s="59"/>
    </row>
    <row r="9" spans="1:5" ht="12.5" x14ac:dyDescent="0.25">
      <c r="A9" s="6"/>
      <c r="B9" s="11" t="s">
        <v>42</v>
      </c>
      <c r="C9" s="60">
        <v>21297800</v>
      </c>
      <c r="D9" s="61">
        <v>29608225</v>
      </c>
    </row>
    <row r="10" spans="1:5" ht="13" x14ac:dyDescent="0.3">
      <c r="A10" s="6"/>
      <c r="B10" s="14" t="s">
        <v>43</v>
      </c>
      <c r="C10" s="62">
        <f>SUM(C9)</f>
        <v>21297800</v>
      </c>
      <c r="D10" s="63">
        <f>SUM(D9)</f>
        <v>29608225</v>
      </c>
    </row>
    <row r="11" spans="1:5" ht="8.25" customHeight="1" x14ac:dyDescent="0.25">
      <c r="A11" s="6"/>
      <c r="B11" s="11"/>
      <c r="C11" s="60"/>
      <c r="D11" s="61"/>
    </row>
    <row r="12" spans="1:5" ht="13" x14ac:dyDescent="0.3">
      <c r="A12" s="6"/>
      <c r="B12" s="14" t="s">
        <v>44</v>
      </c>
      <c r="C12" s="62"/>
      <c r="D12" s="63"/>
    </row>
    <row r="13" spans="1:5" ht="12.5" x14ac:dyDescent="0.25">
      <c r="A13" s="6"/>
      <c r="B13" s="11" t="s">
        <v>45</v>
      </c>
      <c r="C13" s="60">
        <v>3685517</v>
      </c>
      <c r="D13" s="61">
        <v>15052114</v>
      </c>
    </row>
    <row r="14" spans="1:5" ht="12.5" x14ac:dyDescent="0.25">
      <c r="A14" s="6"/>
      <c r="B14" s="11" t="s">
        <v>46</v>
      </c>
      <c r="C14" s="60">
        <v>617956</v>
      </c>
      <c r="D14" s="61">
        <v>533674</v>
      </c>
    </row>
    <row r="15" spans="1:5" ht="12.5" x14ac:dyDescent="0.25">
      <c r="A15" s="6"/>
      <c r="B15" s="11" t="s">
        <v>47</v>
      </c>
      <c r="C15" s="60">
        <v>976166</v>
      </c>
      <c r="D15" s="61">
        <v>736835</v>
      </c>
    </row>
    <row r="16" spans="1:5" ht="13" x14ac:dyDescent="0.3">
      <c r="A16" s="6"/>
      <c r="B16" s="14" t="s">
        <v>43</v>
      </c>
      <c r="C16" s="62">
        <f>SUM(C13:C15)</f>
        <v>5279639</v>
      </c>
      <c r="D16" s="63">
        <f>SUM(D13:D15)</f>
        <v>16322623</v>
      </c>
    </row>
    <row r="17" spans="1:4" ht="13" x14ac:dyDescent="0.3">
      <c r="A17" s="6"/>
      <c r="B17" s="64" t="s">
        <v>48</v>
      </c>
      <c r="C17" s="65">
        <f>C10-C16</f>
        <v>16018161</v>
      </c>
      <c r="D17" s="66">
        <f>D10-D16</f>
        <v>13285602</v>
      </c>
    </row>
    <row r="18" spans="1:4" ht="8.25" customHeight="1" x14ac:dyDescent="0.25">
      <c r="A18" s="6"/>
      <c r="B18" s="11"/>
      <c r="C18" s="60"/>
      <c r="D18" s="61"/>
    </row>
    <row r="19" spans="1:4" ht="13" x14ac:dyDescent="0.3">
      <c r="A19" s="6"/>
      <c r="B19" s="14" t="s">
        <v>49</v>
      </c>
      <c r="C19" s="62"/>
      <c r="D19" s="63"/>
    </row>
    <row r="20" spans="1:4" ht="12.5" x14ac:dyDescent="0.25">
      <c r="A20" s="6"/>
      <c r="B20" s="11" t="s">
        <v>50</v>
      </c>
      <c r="C20" s="60">
        <v>6193819</v>
      </c>
      <c r="D20" s="61">
        <v>5562612</v>
      </c>
    </row>
    <row r="21" spans="1:4" ht="12.5" x14ac:dyDescent="0.25">
      <c r="A21" s="6"/>
      <c r="B21" s="11" t="s">
        <v>51</v>
      </c>
      <c r="C21" s="60">
        <v>663712</v>
      </c>
      <c r="D21" s="61">
        <v>684320</v>
      </c>
    </row>
    <row r="22" spans="1:4" ht="12.5" x14ac:dyDescent="0.25">
      <c r="A22" s="6"/>
      <c r="B22" s="11" t="s">
        <v>52</v>
      </c>
      <c r="C22" s="60">
        <v>4517</v>
      </c>
      <c r="D22" s="61">
        <v>1260</v>
      </c>
    </row>
    <row r="23" spans="1:4" ht="13" x14ac:dyDescent="0.3">
      <c r="A23" s="6"/>
      <c r="B23" s="14" t="s">
        <v>43</v>
      </c>
      <c r="C23" s="62">
        <f>SUM(C20:C22)</f>
        <v>6862048</v>
      </c>
      <c r="D23" s="63">
        <f>SUM(D20:D22)</f>
        <v>6248192</v>
      </c>
    </row>
    <row r="24" spans="1:4" ht="8.25" customHeight="1" x14ac:dyDescent="0.25">
      <c r="A24" s="6"/>
      <c r="B24" s="11"/>
      <c r="C24" s="60"/>
      <c r="D24" s="61"/>
    </row>
    <row r="25" spans="1:4" ht="13" x14ac:dyDescent="0.3">
      <c r="A25" s="6"/>
      <c r="B25" s="14" t="s">
        <v>53</v>
      </c>
      <c r="C25" s="62"/>
      <c r="D25" s="63"/>
    </row>
    <row r="26" spans="1:4" ht="12.5" x14ac:dyDescent="0.25">
      <c r="A26" s="6"/>
      <c r="B26" s="11" t="s">
        <v>54</v>
      </c>
      <c r="C26" s="60">
        <v>365</v>
      </c>
      <c r="D26" s="61">
        <v>365</v>
      </c>
    </row>
    <row r="27" spans="1:4" ht="12.5" x14ac:dyDescent="0.25">
      <c r="A27" s="6"/>
      <c r="B27" s="11" t="s">
        <v>55</v>
      </c>
      <c r="C27" s="60">
        <v>-503606</v>
      </c>
      <c r="D27" s="61">
        <v>-357765</v>
      </c>
    </row>
    <row r="28" spans="1:4" ht="13" x14ac:dyDescent="0.3">
      <c r="A28" s="6"/>
      <c r="B28" s="14" t="s">
        <v>43</v>
      </c>
      <c r="C28" s="62">
        <f>SUM(C26:C27)</f>
        <v>-503241</v>
      </c>
      <c r="D28" s="63">
        <f>SUM(D26:D27)</f>
        <v>-357400</v>
      </c>
    </row>
    <row r="29" spans="1:4" ht="8.25" customHeight="1" x14ac:dyDescent="0.25">
      <c r="A29" s="6"/>
      <c r="B29" s="11"/>
      <c r="C29" s="60"/>
      <c r="D29" s="61"/>
    </row>
    <row r="30" spans="1:4" ht="13" x14ac:dyDescent="0.3">
      <c r="A30" s="6"/>
      <c r="B30" s="14" t="s">
        <v>56</v>
      </c>
      <c r="C30" s="62"/>
      <c r="D30" s="63"/>
    </row>
    <row r="31" spans="1:4" ht="12.5" x14ac:dyDescent="0.25">
      <c r="A31" s="6"/>
      <c r="B31" s="11" t="s">
        <v>57</v>
      </c>
      <c r="C31" s="60">
        <v>15839</v>
      </c>
      <c r="D31" s="61">
        <v>14162</v>
      </c>
    </row>
    <row r="32" spans="1:4" ht="12.5" x14ac:dyDescent="0.25">
      <c r="A32" s="6"/>
      <c r="B32" s="11" t="s">
        <v>58</v>
      </c>
      <c r="C32" s="60">
        <v>-1824195</v>
      </c>
      <c r="D32" s="61">
        <v>-2396</v>
      </c>
    </row>
    <row r="33" spans="1:5" ht="12.5" x14ac:dyDescent="0.25">
      <c r="A33" s="6"/>
      <c r="B33" s="11" t="s">
        <v>59</v>
      </c>
      <c r="C33" s="60">
        <v>34737</v>
      </c>
      <c r="D33" s="61">
        <v>41666</v>
      </c>
    </row>
    <row r="34" spans="1:5" ht="12.5" x14ac:dyDescent="0.25">
      <c r="A34" s="6"/>
      <c r="B34" s="11" t="s">
        <v>60</v>
      </c>
      <c r="C34" s="60">
        <v>-88259</v>
      </c>
      <c r="D34" s="61">
        <v>-66392</v>
      </c>
    </row>
    <row r="35" spans="1:5" ht="13" x14ac:dyDescent="0.3">
      <c r="A35" s="6"/>
      <c r="B35" s="14" t="s">
        <v>43</v>
      </c>
      <c r="C35" s="62">
        <f>SUM(C31:C34)</f>
        <v>-1861878</v>
      </c>
      <c r="D35" s="63">
        <f>SUM(D31:D34)</f>
        <v>-12960</v>
      </c>
    </row>
    <row r="36" spans="1:5" ht="8.25" customHeight="1" x14ac:dyDescent="0.25">
      <c r="A36" s="6"/>
      <c r="B36" s="11"/>
      <c r="C36" s="56"/>
      <c r="D36" s="57"/>
    </row>
    <row r="37" spans="1:5" ht="13" x14ac:dyDescent="0.3">
      <c r="A37" s="6"/>
      <c r="B37" s="67" t="s">
        <v>61</v>
      </c>
      <c r="C37" s="68">
        <f>C10-C16-C23-C28-C35</f>
        <v>11521232</v>
      </c>
      <c r="D37" s="69">
        <f>D10-D16-D23-D28-D35</f>
        <v>7407770</v>
      </c>
    </row>
    <row r="38" spans="1:5" ht="8.25" customHeight="1" x14ac:dyDescent="0.25">
      <c r="A38" s="6"/>
      <c r="B38" s="11"/>
      <c r="C38" s="56"/>
      <c r="D38" s="57"/>
    </row>
    <row r="39" spans="1:5" ht="12.5" x14ac:dyDescent="0.25">
      <c r="A39" s="6"/>
      <c r="B39" s="11" t="s">
        <v>62</v>
      </c>
      <c r="C39" s="60">
        <v>2941088</v>
      </c>
      <c r="D39" s="61">
        <v>1845430</v>
      </c>
    </row>
    <row r="40" spans="1:5" ht="12.5" x14ac:dyDescent="0.25">
      <c r="A40" s="6"/>
      <c r="B40" s="11" t="s">
        <v>63</v>
      </c>
      <c r="C40" s="60">
        <f>C37-C39</f>
        <v>8580144</v>
      </c>
      <c r="D40" s="61">
        <f>D37-D39</f>
        <v>5562340</v>
      </c>
    </row>
    <row r="41" spans="1:5" ht="8.25" customHeight="1" x14ac:dyDescent="0.25">
      <c r="A41" s="6"/>
      <c r="B41" s="11"/>
      <c r="C41" s="60"/>
      <c r="D41" s="61"/>
    </row>
    <row r="42" spans="1:5" ht="12.5" x14ac:dyDescent="0.25">
      <c r="A42" s="6"/>
      <c r="B42" s="11" t="s">
        <v>64</v>
      </c>
      <c r="C42" s="56"/>
      <c r="D42" s="57">
        <v>-2867</v>
      </c>
    </row>
    <row r="43" spans="1:5" ht="13" x14ac:dyDescent="0.3">
      <c r="A43" s="6"/>
      <c r="B43" s="64" t="s">
        <v>65</v>
      </c>
      <c r="C43" s="65">
        <f>C40-C42</f>
        <v>8580144</v>
      </c>
      <c r="D43" s="66">
        <f>D40-D42</f>
        <v>5565207</v>
      </c>
    </row>
    <row r="44" spans="1:5" ht="12.5" x14ac:dyDescent="0.25">
      <c r="A44" s="6"/>
      <c r="B44" s="32"/>
      <c r="C44" s="70"/>
      <c r="D44" s="70"/>
    </row>
    <row r="45" spans="1:5" ht="13.5" thickBot="1" x14ac:dyDescent="0.35">
      <c r="A45" s="71"/>
      <c r="B45" s="72" t="s">
        <v>66</v>
      </c>
      <c r="C45" s="73">
        <f>C43/1000000</f>
        <v>8.5801440000000007</v>
      </c>
      <c r="D45" s="74">
        <f>D43/1000000</f>
        <v>5.565207</v>
      </c>
      <c r="E45" s="75"/>
    </row>
    <row r="46" spans="1:5" ht="12.5" x14ac:dyDescent="0.25">
      <c r="A46" s="6"/>
      <c r="B46" s="32"/>
      <c r="C46" s="70"/>
      <c r="D46" s="70"/>
    </row>
    <row r="47" spans="1:5" ht="12.5" x14ac:dyDescent="0.25">
      <c r="A47" s="6"/>
      <c r="B47" s="32"/>
      <c r="C47" s="70"/>
      <c r="D47" s="70"/>
    </row>
    <row r="48" spans="1:5" ht="63" customHeight="1" x14ac:dyDescent="0.25">
      <c r="A48" s="6"/>
      <c r="B48" s="37"/>
      <c r="C48" s="38"/>
      <c r="D48" s="38"/>
    </row>
    <row r="49" spans="1:5" ht="11.5" x14ac:dyDescent="0.25">
      <c r="A49" s="39"/>
      <c r="B49" s="40" t="s">
        <v>36</v>
      </c>
      <c r="C49" s="41" t="s">
        <v>37</v>
      </c>
      <c r="D49" s="41"/>
      <c r="E49" s="76"/>
    </row>
    <row r="50" spans="1:5" ht="11.5" x14ac:dyDescent="0.25">
      <c r="A50" s="39"/>
      <c r="B50" s="42" t="s">
        <v>38</v>
      </c>
      <c r="C50" s="43" t="s">
        <v>39</v>
      </c>
      <c r="D50" s="43"/>
      <c r="E50" s="76"/>
    </row>
    <row r="51" spans="1:5" ht="11.5" x14ac:dyDescent="0.25">
      <c r="A51" s="39"/>
      <c r="B51" s="44"/>
      <c r="C51" s="45"/>
      <c r="D51" s="45"/>
      <c r="E51" s="76"/>
    </row>
    <row r="52" spans="1:5" s="48" customFormat="1" ht="2.15" customHeight="1" x14ac:dyDescent="0.2">
      <c r="A52" s="46"/>
      <c r="B52" s="46"/>
      <c r="C52" s="47"/>
      <c r="D52" s="47"/>
    </row>
  </sheetData>
  <sheetProtection algorithmName="SHA-512" hashValue="6f6+YA8f5k8TC4g+0kuFh6IhzUZIuVfsAnJsE+MyfZqUVMeai0j8Dkb0K+Lgo0/3LestS1Yuz+vHua6hn/n89w==" saltValue="vOVV3+p+oYGppt5MnYHXTA==" spinCount="100000" sheet="1" objects="1" scenarios="1"/>
  <mergeCells count="9">
    <mergeCell ref="C49:D49"/>
    <mergeCell ref="C50:D50"/>
    <mergeCell ref="C51:D51"/>
    <mergeCell ref="A1:D1"/>
    <mergeCell ref="A2:D2"/>
    <mergeCell ref="A3:D3"/>
    <mergeCell ref="A4:D4"/>
    <mergeCell ref="B5:D5"/>
    <mergeCell ref="C48:D48"/>
  </mergeCells>
  <printOptions horizontalCentered="1"/>
  <pageMargins left="0.4" right="0.41" top="0.48" bottom="0.46" header="0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2023-06-12T22:08:22Z</dcterms:created>
  <dcterms:modified xsi:type="dcterms:W3CDTF">2023-06-12T22:10:05Z</dcterms:modified>
</cp:coreProperties>
</file>