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ESTADOS FINANCIEROS\2023\MAYO\"/>
    </mc:Choice>
  </mc:AlternateContent>
  <xr:revisionPtr revIDLastSave="0" documentId="13_ncr:1_{4ABE3EFA-7E15-4DE1-A26C-D2F54B41BA6B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  <sheet name="Hoja1" sheetId="5" state="hidden" r:id="rId3"/>
  </sheets>
  <definedNames>
    <definedName name="_xlnm.Print_Area" localSheetId="0">BAL!$B$1:$E$77</definedName>
    <definedName name="_xlnm.Print_Area" localSheetId="1">ER!$B$1:$D$52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2" l="1"/>
  <c r="D18" i="4" l="1"/>
  <c r="E34" i="2" l="1"/>
  <c r="E36" i="2" s="1"/>
  <c r="I37" i="2" s="1"/>
  <c r="E14" i="2" l="1"/>
  <c r="D52" i="4" l="1"/>
  <c r="E20" i="2" l="1"/>
  <c r="E37" i="2" l="1"/>
  <c r="I38" i="2" s="1"/>
  <c r="D27" i="4" l="1"/>
  <c r="D8" i="4"/>
  <c r="D25" i="4" s="1"/>
  <c r="D32" i="4" l="1"/>
  <c r="D35" i="4" l="1"/>
  <c r="D38" i="4" s="1"/>
  <c r="E41" i="2"/>
  <c r="I41" i="2" l="1"/>
  <c r="E42" i="2"/>
</calcChain>
</file>

<file path=xl/sharedStrings.xml><?xml version="1.0" encoding="utf-8"?>
<sst xmlns="http://schemas.openxmlformats.org/spreadsheetml/2006/main" count="196" uniqueCount="121">
  <si>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</si>
  <si>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</si>
  <si>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</si>
  <si>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</si>
  <si>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</si>
  <si>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</si>
  <si>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</si>
  <si>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</si>
  <si>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</si>
  <si>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</si>
  <si>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</si>
  <si>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</si>
  <si>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L</t>
  </si>
  <si>
    <t>PROVISIONES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</si>
  <si>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</si>
  <si>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</si>
  <si>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</si>
  <si>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</si>
  <si>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</si>
  <si>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</si>
  <si>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</si>
  <si>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</si>
  <si>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</si>
  <si>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</si>
  <si>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</si>
  <si>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</si>
  <si>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</si>
  <si>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</si>
  <si>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</si>
  <si>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</si>
  <si>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</si>
  <si>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</si>
  <si>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</si>
  <si>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</si>
  <si>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3140</t>
  </si>
  <si>
    <t>314001</t>
  </si>
  <si>
    <t>31400101</t>
  </si>
  <si>
    <t>UTILIDADES</t>
  </si>
  <si>
    <t>3140010101</t>
  </si>
  <si>
    <t>3210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</si>
  <si>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</si>
  <si>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</si>
  <si>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</si>
  <si>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</si>
  <si>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</si>
  <si>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</si>
  <si>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</si>
  <si>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</si>
  <si>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</si>
  <si>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</si>
  <si>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</si>
  <si>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</si>
  <si>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</si>
  <si>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</si>
  <si>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</si>
  <si>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</si>
  <si>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</si>
  <si>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311001010101</t>
  </si>
  <si>
    <t>31100101010101</t>
  </si>
  <si>
    <t>313000010001</t>
  </si>
  <si>
    <t>31300001000101</t>
  </si>
  <si>
    <t>314001010101</t>
  </si>
  <si>
    <t>31400101010101</t>
  </si>
  <si>
    <t>321000010101</t>
  </si>
  <si>
    <t>32100001010101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</si>
  <si>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</si>
  <si>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</si>
  <si>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</si>
  <si>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</si>
  <si>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</si>
  <si>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</si>
  <si>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</si>
  <si>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</si>
  <si>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</si>
  <si>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</si>
  <si>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</si>
  <si>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</si>
  <si>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</si>
  <si>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</si>
  <si>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</si>
  <si>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</si>
  <si>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Impuesto Sobre la Renta</t>
  </si>
  <si>
    <t>BALANCE GENERAL</t>
  </si>
  <si>
    <t>325</t>
  </si>
  <si>
    <t>3250</t>
  </si>
  <si>
    <t>RIESGO PAIS</t>
  </si>
  <si>
    <t>325001</t>
  </si>
  <si>
    <t>32500101</t>
  </si>
  <si>
    <t>3250010100</t>
  </si>
  <si>
    <t>325001010010</t>
  </si>
  <si>
    <t>32500101001001</t>
  </si>
  <si>
    <t>Contribución Especial</t>
  </si>
  <si>
    <t>Operaciones en moneda extranjera</t>
  </si>
  <si>
    <t>Cartera de Préstamos ( neto)</t>
  </si>
  <si>
    <t>Reservas de capital, resultados acumulados y patrimonio no ganado</t>
  </si>
  <si>
    <t>BANCO ABANK, S.A.</t>
  </si>
  <si>
    <t>Utilidad en venta de Títulos Valores</t>
  </si>
  <si>
    <t>(Cifras expresadas en Dólares de los Estados Unidos de América)</t>
  </si>
  <si>
    <t>RESULTADO POR APLICAR</t>
  </si>
  <si>
    <t>RESULTADO DE EJERCICIOS ANTERIORES</t>
  </si>
  <si>
    <t>314002</t>
  </si>
  <si>
    <t>RESULTADO DEL PRESENTE EJERCICIO</t>
  </si>
  <si>
    <t>31400201</t>
  </si>
  <si>
    <t>3140020101</t>
  </si>
  <si>
    <t>314002010101</t>
  </si>
  <si>
    <t>31400201010101</t>
  </si>
  <si>
    <t>POR RIESGOS GENERICOS DE LA ACTIVIDAD BANCARIA</t>
  </si>
  <si>
    <t xml:space="preserve">Utilidad antes de impuestos </t>
  </si>
  <si>
    <t>Utilidad  Neta</t>
  </si>
  <si>
    <t>Préstamos de otros bancos</t>
  </si>
  <si>
    <t>Intereses sobre préstamos</t>
  </si>
  <si>
    <t>Títulos de emisión propias</t>
  </si>
  <si>
    <t>Intereses sobre emisión de obligaciones</t>
  </si>
  <si>
    <t>Banco Abank</t>
  </si>
  <si>
    <t>I</t>
  </si>
  <si>
    <t>Otros Ingresos y Gastos</t>
  </si>
  <si>
    <t>Pérdida por venta de títulos valores</t>
  </si>
  <si>
    <t>Cuentas de Resultados al 31 de Diciembre de 2022</t>
  </si>
  <si>
    <t>Utilidad de Operación</t>
  </si>
  <si>
    <t>AL 31 DE MAYO DE  2023</t>
  </si>
  <si>
    <t>POR EL PERIODO DEL 01 DE ENERO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</si>
</sst>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0_ ;[Red]\-#,##0.00\ "/>
    <numFmt numFmtId="168" formatCode="_([$$-409]* #,##0.00_);_([$$-409]* \(#,##0.00\);_([$$-409]* &quot;-&quot;??_);_(@_)"/>
    <numFmt numFmtId="169" formatCode="#,##0.0_);[Red]\(#,##0.0\)"/>
    <numFmt numFmtId="170" formatCode="#,##0.00;[Red]#,##0.00"/>
    <numFmt numFmtId="171" formatCode="#,##0.00_ ;\-#,##0.00\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6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0" fontId="0" fillId="0" borderId="0" xfId="0" applyBorder="1"/>
    <xf numFmtId="164" fontId="3" fillId="2" borderId="0" xfId="11" applyFont="1" applyFill="1" applyBorder="1" applyAlignment="1">
      <alignment vertical="top" wrapText="1"/>
    </xf>
    <xf numFmtId="0" fontId="0" fillId="2" borderId="2" xfId="0" applyFill="1" applyBorder="1"/>
    <xf numFmtId="0" fontId="6" fillId="3" borderId="0" xfId="0" applyFont="1" applyFill="1" applyBorder="1"/>
    <xf numFmtId="0" fontId="6" fillId="0" borderId="1" xfId="0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vertical="top"/>
    </xf>
    <xf numFmtId="165" fontId="0" fillId="2" borderId="0" xfId="0" applyNumberFormat="1" applyFill="1" applyBorder="1"/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5" fontId="13" fillId="2" borderId="0" xfId="1" applyFont="1" applyFill="1" applyBorder="1"/>
    <xf numFmtId="165" fontId="6" fillId="0" borderId="0" xfId="1" applyFont="1" applyFill="1" applyBorder="1"/>
    <xf numFmtId="165" fontId="0" fillId="2" borderId="0" xfId="1" applyFont="1" applyFill="1" applyBorder="1"/>
    <xf numFmtId="169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8" fontId="6" fillId="0" borderId="0" xfId="0" applyNumberFormat="1" applyFont="1" applyFill="1" applyBorder="1"/>
    <xf numFmtId="49" fontId="7" fillId="2" borderId="0" xfId="0" applyNumberFormat="1" applyFont="1" applyFill="1" applyBorder="1" applyAlignment="1">
      <alignment horizontal="center" vertical="center" wrapText="1"/>
    </xf>
    <xf numFmtId="165" fontId="6" fillId="0" borderId="0" xfId="4" applyFont="1" applyFill="1" applyBorder="1" applyAlignment="1">
      <alignment vertical="center"/>
    </xf>
    <xf numFmtId="167" fontId="0" fillId="0" borderId="0" xfId="0" applyNumberFormat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4" fontId="0" fillId="0" borderId="0" xfId="0" applyNumberFormat="1"/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/>
    <xf numFmtId="0" fontId="14" fillId="0" borderId="0" xfId="0" applyFont="1" applyFill="1" applyBorder="1"/>
    <xf numFmtId="40" fontId="6" fillId="0" borderId="0" xfId="5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7" fillId="3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71" fontId="0" fillId="2" borderId="0" xfId="0" applyNumberForma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167" fontId="0" fillId="2" borderId="0" xfId="0" applyNumberFormat="1" applyFill="1" applyBorder="1" applyAlignment="1">
      <alignment vertical="top"/>
    </xf>
    <xf numFmtId="40" fontId="4" fillId="2" borderId="0" xfId="0" applyNumberFormat="1" applyFont="1" applyFill="1" applyBorder="1" applyAlignment="1">
      <alignment vertical="top" wrapText="1"/>
    </xf>
    <xf numFmtId="170" fontId="0" fillId="0" borderId="0" xfId="4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39" fontId="3" fillId="2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39" fontId="4" fillId="2" borderId="0" xfId="0" applyNumberFormat="1" applyFont="1" applyFill="1" applyBorder="1" applyAlignment="1">
      <alignment vertical="top" wrapText="1"/>
    </xf>
    <xf numFmtId="165" fontId="4" fillId="0" borderId="0" xfId="1" applyFont="1" applyFill="1" applyBorder="1" applyAlignment="1">
      <alignment horizontal="right" vertical="top" wrapText="1"/>
    </xf>
    <xf numFmtId="165" fontId="0" fillId="2" borderId="7" xfId="1" applyFont="1" applyFill="1" applyBorder="1"/>
    <xf numFmtId="165" fontId="4" fillId="0" borderId="7" xfId="1" applyFont="1" applyFill="1" applyBorder="1" applyAlignment="1">
      <alignment horizontal="right" vertical="center" wrapText="1"/>
    </xf>
    <xf numFmtId="165" fontId="6" fillId="0" borderId="7" xfId="4" applyFont="1" applyFill="1" applyBorder="1" applyAlignment="1">
      <alignment vertical="center"/>
    </xf>
    <xf numFmtId="165" fontId="7" fillId="0" borderId="9" xfId="12" applyFont="1" applyFill="1" applyBorder="1"/>
    <xf numFmtId="168" fontId="3" fillId="2" borderId="9" xfId="0" applyNumberFormat="1" applyFont="1" applyFill="1" applyBorder="1" applyAlignment="1">
      <alignment vertical="top" wrapText="1"/>
    </xf>
    <xf numFmtId="165" fontId="6" fillId="2" borderId="7" xfId="1" applyNumberFormat="1" applyFont="1" applyFill="1" applyBorder="1" applyAlignment="1">
      <alignment vertical="top"/>
    </xf>
    <xf numFmtId="171" fontId="0" fillId="2" borderId="7" xfId="0" applyNumberFormat="1" applyFill="1" applyBorder="1" applyAlignment="1">
      <alignment vertical="center"/>
    </xf>
    <xf numFmtId="39" fontId="4" fillId="2" borderId="8" xfId="0" applyNumberFormat="1" applyFont="1" applyFill="1" applyBorder="1" applyAlignment="1">
      <alignment vertical="top" wrapText="1"/>
    </xf>
    <xf numFmtId="40" fontId="3" fillId="2" borderId="7" xfId="0" applyNumberFormat="1" applyFont="1" applyFill="1" applyBorder="1" applyAlignment="1">
      <alignment vertical="top" wrapText="1"/>
    </xf>
    <xf numFmtId="40" fontId="3" fillId="2" borderId="8" xfId="0" applyNumberFormat="1" applyFont="1" applyFill="1" applyBorder="1" applyAlignment="1">
      <alignment vertical="top" wrapText="1"/>
    </xf>
    <xf numFmtId="168" fontId="3" fillId="2" borderId="7" xfId="0" applyNumberFormat="1" applyFont="1" applyFill="1" applyBorder="1" applyAlignment="1">
      <alignment vertical="top" wrapText="1"/>
    </xf>
    <xf numFmtId="164" fontId="3" fillId="2" borderId="10" xfId="11" applyFont="1" applyFill="1" applyBorder="1" applyAlignment="1">
      <alignment vertical="top" wrapText="1"/>
    </xf>
    <xf numFmtId="165" fontId="6" fillId="2" borderId="0" xfId="1" applyFont="1" applyFill="1" applyBorder="1"/>
    <xf numFmtId="165" fontId="6" fillId="2" borderId="0" xfId="1" applyFont="1" applyFill="1" applyBorder="1" applyAlignment="1">
      <alignment horizontal="center"/>
    </xf>
    <xf numFmtId="43" fontId="0" fillId="2" borderId="0" xfId="0" applyNumberFormat="1" applyFill="1" applyBorder="1"/>
    <xf numFmtId="170" fontId="6" fillId="2" borderId="0" xfId="0" applyNumberFormat="1" applyFont="1" applyFill="1" applyBorder="1"/>
    <xf numFmtId="170" fontId="7" fillId="0" borderId="0" xfId="4" applyNumberFormat="1" applyFont="1" applyFill="1" applyBorder="1" applyAlignment="1">
      <alignment vertical="center"/>
    </xf>
    <xf numFmtId="170" fontId="3" fillId="0" borderId="0" xfId="0" applyNumberFormat="1" applyFont="1" applyBorder="1" applyAlignment="1">
      <alignment vertical="top" wrapText="1"/>
    </xf>
    <xf numFmtId="170" fontId="3" fillId="0" borderId="0" xfId="0" applyNumberFormat="1" applyFont="1" applyBorder="1" applyAlignment="1">
      <alignment horizontal="right" vertical="center" wrapText="1"/>
    </xf>
    <xf numFmtId="170" fontId="3" fillId="0" borderId="0" xfId="0" applyNumberFormat="1" applyFont="1" applyBorder="1" applyAlignment="1">
      <alignment vertical="center" wrapText="1"/>
    </xf>
    <xf numFmtId="170" fontId="0" fillId="0" borderId="0" xfId="4" applyNumberFormat="1" applyFont="1" applyFill="1" applyBorder="1" applyAlignment="1"/>
    <xf numFmtId="170" fontId="0" fillId="0" borderId="0" xfId="4" applyNumberFormat="1" applyFont="1" applyFill="1" applyBorder="1"/>
    <xf numFmtId="170" fontId="0" fillId="0" borderId="0" xfId="0" applyNumberFormat="1" applyBorder="1"/>
    <xf numFmtId="165" fontId="6" fillId="0" borderId="7" xfId="12" applyFont="1" applyFill="1" applyBorder="1"/>
    <xf numFmtId="165" fontId="0" fillId="2" borderId="7" xfId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vertical="top" wrapText="1"/>
    </xf>
    <xf numFmtId="43" fontId="6" fillId="2" borderId="0" xfId="0" applyNumberFormat="1" applyFont="1" applyFill="1" applyBorder="1"/>
    <xf numFmtId="165" fontId="0" fillId="2" borderId="0" xfId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colors>
    <mruColors>
      <color rgb="FFEAEAE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0</xdr:colOff>
      <xdr:row>70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1592580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41</xdr:row>
      <xdr:rowOff>9526</xdr:rowOff>
    </xdr:from>
    <xdr:to>
      <xdr:col>3</xdr:col>
      <xdr:colOff>1577340</xdr:colOff>
      <xdr:row>44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40</xdr:row>
      <xdr:rowOff>85726</xdr:rowOff>
    </xdr:from>
    <xdr:to>
      <xdr:col>1</xdr:col>
      <xdr:colOff>2491740</xdr:colOff>
      <xdr:row>43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Legal.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1594484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1413510</xdr:colOff>
      <xdr:row>0</xdr:row>
      <xdr:rowOff>832485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showGridLines="0" tabSelected="1" topLeftCell="A40" zoomScale="94" zoomScaleNormal="94" workbookViewId="0">
      <selection activeCell="B74" sqref="B74"/>
    </sheetView>
  </sheetViews>
  <sheetFormatPr baseColWidth="10" defaultColWidth="9.109375" defaultRowHeight="13.2" x14ac:dyDescent="0.25"/>
  <cols>
    <col min="1" max="1" width="7" style="2" customWidth="1"/>
    <col min="2" max="2" width="48.77734375" style="2" customWidth="1"/>
    <col min="3" max="3" width="11.88671875" style="2" customWidth="1"/>
    <col min="4" max="4" width="19.44140625" style="2" customWidth="1"/>
    <col min="5" max="5" width="19.33203125" style="2" customWidth="1"/>
    <col min="6" max="6" width="18.5546875" style="2" customWidth="1"/>
    <col min="7" max="7" width="19.44140625" style="2" customWidth="1"/>
    <col min="8" max="8" width="30.6640625" style="2" customWidth="1"/>
    <col min="9" max="9" width="20.33203125" style="2" customWidth="1"/>
    <col min="10" max="10" width="30.33203125" style="2" customWidth="1"/>
    <col min="11" max="11" width="25.88671875" style="2" customWidth="1"/>
    <col min="12" max="12" width="25" style="2" customWidth="1"/>
    <col min="13" max="13" width="37.109375" style="2" customWidth="1"/>
    <col min="14" max="14" width="58.88671875" style="2" customWidth="1"/>
    <col min="15" max="15" width="30.109375" style="2" customWidth="1"/>
    <col min="16" max="16" width="25" style="2" customWidth="1"/>
    <col min="17" max="17" width="19.6640625" style="2" customWidth="1"/>
    <col min="18" max="16384" width="9.109375" style="2"/>
  </cols>
  <sheetData>
    <row r="1" spans="1:17" ht="76.5" customHeight="1" x14ac:dyDescent="0.25">
      <c r="A1" s="1"/>
      <c r="B1" s="92"/>
      <c r="C1" s="92"/>
      <c r="D1" s="92"/>
      <c r="E1" s="9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3.8" x14ac:dyDescent="0.25">
      <c r="A2" s="1"/>
      <c r="B2" s="94" t="s">
        <v>95</v>
      </c>
      <c r="C2" s="94"/>
      <c r="D2" s="94"/>
      <c r="E2" s="94"/>
    </row>
    <row r="3" spans="1:17" ht="13.8" x14ac:dyDescent="0.25">
      <c r="A3" s="1"/>
      <c r="B3" s="94" t="s">
        <v>82</v>
      </c>
      <c r="C3" s="94"/>
      <c r="D3" s="94"/>
      <c r="E3" s="94"/>
    </row>
    <row r="4" spans="1:17" ht="13.8" x14ac:dyDescent="0.25">
      <c r="A4" s="1"/>
      <c r="B4" s="94" t="s">
        <v>119</v>
      </c>
      <c r="C4" s="94"/>
      <c r="D4" s="94"/>
      <c r="E4" s="94"/>
    </row>
    <row r="5" spans="1:17" x14ac:dyDescent="0.25">
      <c r="A5" s="1"/>
      <c r="B5" s="93" t="s">
        <v>97</v>
      </c>
      <c r="C5" s="93"/>
      <c r="D5" s="93"/>
      <c r="E5" s="93"/>
    </row>
    <row r="6" spans="1:17" x14ac:dyDescent="0.25">
      <c r="A6" s="1"/>
      <c r="B6" s="44"/>
      <c r="C6" s="44"/>
      <c r="D6" s="44"/>
      <c r="E6" s="44"/>
    </row>
    <row r="7" spans="1:17" x14ac:dyDescent="0.25">
      <c r="A7" s="1"/>
      <c r="B7" s="44"/>
      <c r="C7" s="44"/>
      <c r="D7" s="44"/>
      <c r="E7" s="33"/>
    </row>
    <row r="8" spans="1:17" x14ac:dyDescent="0.25">
      <c r="A8" s="1"/>
      <c r="B8" s="4" t="s">
        <v>0</v>
      </c>
      <c r="C8" s="4"/>
      <c r="D8" s="44"/>
      <c r="E8" s="44"/>
    </row>
    <row r="9" spans="1:17" x14ac:dyDescent="0.25">
      <c r="A9" s="1"/>
      <c r="B9" s="5" t="s">
        <v>1</v>
      </c>
      <c r="C9" s="5"/>
      <c r="D9" s="3"/>
      <c r="E9" s="3"/>
    </row>
    <row r="10" spans="1:17" ht="17.399999999999999" customHeight="1" x14ac:dyDescent="0.25">
      <c r="A10" s="1"/>
      <c r="B10" s="3" t="s">
        <v>52</v>
      </c>
      <c r="C10" s="3"/>
      <c r="D10" s="5" t="s">
        <v>47</v>
      </c>
      <c r="E10" s="28">
        <v>17064714.960000001</v>
      </c>
      <c r="F10" s="28"/>
      <c r="G10" s="28"/>
    </row>
    <row r="11" spans="1:17" ht="18.600000000000001" customHeight="1" x14ac:dyDescent="0.25">
      <c r="A11" s="1"/>
      <c r="B11" s="3" t="s">
        <v>53</v>
      </c>
      <c r="C11" s="3"/>
      <c r="D11" s="3"/>
      <c r="E11" s="76">
        <v>2267056.3200000003</v>
      </c>
      <c r="F11" s="28"/>
      <c r="G11" s="28"/>
    </row>
    <row r="12" spans="1:17" ht="21" customHeight="1" x14ac:dyDescent="0.25">
      <c r="A12" s="1"/>
      <c r="B12" s="3" t="s">
        <v>54</v>
      </c>
      <c r="C12" s="3"/>
      <c r="D12" s="3"/>
      <c r="E12" s="28">
        <v>7296337.2400000002</v>
      </c>
      <c r="F12" s="28"/>
      <c r="G12" s="28"/>
    </row>
    <row r="13" spans="1:17" ht="19.5" customHeight="1" x14ac:dyDescent="0.25">
      <c r="A13" s="1"/>
      <c r="B13" s="3" t="s">
        <v>93</v>
      </c>
      <c r="C13" s="3"/>
      <c r="D13" s="3"/>
      <c r="E13" s="63">
        <v>120667834.96999998</v>
      </c>
      <c r="F13" s="28"/>
      <c r="G13" s="28"/>
    </row>
    <row r="14" spans="1:17" ht="22.5" customHeight="1" x14ac:dyDescent="0.25">
      <c r="A14" s="1"/>
      <c r="B14" s="3"/>
      <c r="C14" s="3"/>
      <c r="D14" s="3"/>
      <c r="E14" s="86">
        <f>SUM(E10:E13)</f>
        <v>147295943.48999998</v>
      </c>
      <c r="F14" s="28"/>
      <c r="G14" s="28"/>
      <c r="H14" s="77"/>
    </row>
    <row r="15" spans="1:17" x14ac:dyDescent="0.25">
      <c r="A15" s="1"/>
      <c r="B15" s="5" t="s">
        <v>2</v>
      </c>
      <c r="C15" s="5"/>
      <c r="D15" s="5"/>
      <c r="E15" s="30"/>
      <c r="F15" s="28"/>
      <c r="G15" s="28"/>
    </row>
    <row r="16" spans="1:17" ht="23.25" customHeight="1" x14ac:dyDescent="0.25">
      <c r="A16" s="1"/>
      <c r="B16" s="3" t="s">
        <v>48</v>
      </c>
      <c r="C16" s="3"/>
      <c r="D16" s="3"/>
      <c r="E16" s="90">
        <v>10724921.550000001</v>
      </c>
      <c r="F16" s="28"/>
      <c r="G16" s="28"/>
    </row>
    <row r="17" spans="1:9" x14ac:dyDescent="0.25">
      <c r="A17" s="1"/>
      <c r="B17" s="5" t="s">
        <v>3</v>
      </c>
      <c r="C17" s="5"/>
      <c r="D17" s="5"/>
      <c r="E17" s="30"/>
      <c r="F17" s="28"/>
      <c r="G17" s="28"/>
    </row>
    <row r="18" spans="1:9" ht="12" customHeight="1" x14ac:dyDescent="0.25">
      <c r="A18" s="1"/>
      <c r="B18" s="3" t="s">
        <v>55</v>
      </c>
      <c r="C18" s="3"/>
      <c r="D18" s="3"/>
      <c r="E18" s="63">
        <v>2017939.8399999999</v>
      </c>
      <c r="F18" s="28"/>
      <c r="G18" s="28"/>
    </row>
    <row r="19" spans="1:9" x14ac:dyDescent="0.25">
      <c r="A19" s="1"/>
      <c r="B19" s="3"/>
      <c r="C19" s="3"/>
      <c r="D19" s="3"/>
      <c r="E19" s="29"/>
      <c r="F19" s="28"/>
      <c r="G19" s="28"/>
    </row>
    <row r="20" spans="1:9" ht="13.8" thickBot="1" x14ac:dyDescent="0.3">
      <c r="A20" s="1"/>
      <c r="B20" s="91" t="s">
        <v>49</v>
      </c>
      <c r="C20" s="91"/>
      <c r="D20" s="16" t="s">
        <v>47</v>
      </c>
      <c r="E20" s="66">
        <f>+E14+E16+E18</f>
        <v>160038804.88</v>
      </c>
      <c r="F20" s="28"/>
      <c r="G20" s="28"/>
      <c r="H20" s="77"/>
    </row>
    <row r="21" spans="1:9" ht="13.2" customHeight="1" thickTop="1" x14ac:dyDescent="0.25">
      <c r="A21" s="1"/>
      <c r="B21" s="43"/>
      <c r="C21" s="43"/>
      <c r="D21" s="5"/>
      <c r="E21" s="30"/>
      <c r="F21" s="28"/>
      <c r="G21" s="28"/>
    </row>
    <row r="22" spans="1:9" x14ac:dyDescent="0.25">
      <c r="A22" s="1"/>
      <c r="B22" s="4" t="s">
        <v>4</v>
      </c>
      <c r="C22" s="4"/>
      <c r="D22" s="44"/>
      <c r="E22" s="31"/>
      <c r="F22" s="28"/>
      <c r="G22" s="28"/>
    </row>
    <row r="23" spans="1:9" x14ac:dyDescent="0.25">
      <c r="A23" s="1"/>
      <c r="B23" s="5" t="s">
        <v>5</v>
      </c>
      <c r="C23" s="5"/>
      <c r="D23" s="5"/>
      <c r="E23" s="30"/>
      <c r="F23" s="28"/>
      <c r="G23" s="28"/>
      <c r="H23" s="28"/>
    </row>
    <row r="24" spans="1:9" ht="20.25" customHeight="1" x14ac:dyDescent="0.25">
      <c r="A24" s="1"/>
      <c r="B24" s="3" t="s">
        <v>56</v>
      </c>
      <c r="C24" s="3"/>
      <c r="D24" s="3"/>
      <c r="E24" s="28">
        <v>111893981.61999999</v>
      </c>
      <c r="F24" s="28"/>
      <c r="G24" s="28"/>
      <c r="H24" s="28"/>
    </row>
    <row r="25" spans="1:9" ht="18" customHeight="1" x14ac:dyDescent="0.25">
      <c r="A25" s="1"/>
      <c r="B25" s="3" t="s">
        <v>109</v>
      </c>
      <c r="C25" s="3"/>
      <c r="D25" s="3"/>
      <c r="E25" s="28">
        <v>3734119.16</v>
      </c>
      <c r="F25" s="28"/>
      <c r="G25" s="28"/>
      <c r="H25" s="28"/>
    </row>
    <row r="26" spans="1:9" ht="15.6" customHeight="1" x14ac:dyDescent="0.25">
      <c r="A26" s="1"/>
      <c r="B26" s="3" t="s">
        <v>53</v>
      </c>
      <c r="C26" s="3"/>
      <c r="D26" s="3"/>
      <c r="E26" s="28">
        <v>0</v>
      </c>
      <c r="F26" s="28"/>
      <c r="G26" s="28"/>
      <c r="H26" s="28"/>
    </row>
    <row r="27" spans="1:9" ht="15.6" customHeight="1" x14ac:dyDescent="0.25">
      <c r="A27" s="1"/>
      <c r="B27" s="3" t="s">
        <v>111</v>
      </c>
      <c r="C27" s="3"/>
      <c r="D27" s="3"/>
      <c r="E27" s="28">
        <v>7574130.7999999998</v>
      </c>
      <c r="F27" s="28"/>
      <c r="G27" s="28"/>
      <c r="H27" s="28"/>
    </row>
    <row r="28" spans="1:9" ht="18.75" customHeight="1" x14ac:dyDescent="0.25">
      <c r="A28" s="1"/>
      <c r="B28" s="3" t="s">
        <v>6</v>
      </c>
      <c r="C28" s="3"/>
      <c r="D28" s="3"/>
      <c r="E28" s="63">
        <v>806647.98</v>
      </c>
      <c r="F28" s="28"/>
      <c r="G28" s="28"/>
      <c r="H28" s="28"/>
      <c r="I28" s="77"/>
    </row>
    <row r="29" spans="1:9" ht="16.2" customHeight="1" x14ac:dyDescent="0.25">
      <c r="A29" s="1"/>
      <c r="B29" s="1"/>
      <c r="C29" s="1"/>
      <c r="D29" s="1"/>
      <c r="E29" s="28">
        <f>+SUM(E24:E28)</f>
        <v>124008879.55999999</v>
      </c>
      <c r="F29" s="28"/>
      <c r="G29" s="28"/>
    </row>
    <row r="30" spans="1:9" x14ac:dyDescent="0.25">
      <c r="A30" s="1"/>
      <c r="B30" s="5" t="s">
        <v>7</v>
      </c>
      <c r="C30" s="5"/>
      <c r="D30" s="5"/>
      <c r="E30" s="30"/>
      <c r="F30" s="28"/>
      <c r="G30" s="28"/>
      <c r="H30" s="28"/>
    </row>
    <row r="31" spans="1:9" x14ac:dyDescent="0.25">
      <c r="A31" s="1"/>
      <c r="B31" s="3" t="s">
        <v>8</v>
      </c>
      <c r="C31" s="3"/>
      <c r="D31" s="3"/>
      <c r="E31" s="34">
        <v>1324285.06</v>
      </c>
      <c r="F31" s="28"/>
      <c r="G31" s="28"/>
      <c r="H31" s="28"/>
    </row>
    <row r="32" spans="1:9" x14ac:dyDescent="0.25">
      <c r="A32" s="1"/>
      <c r="B32" s="3" t="s">
        <v>9</v>
      </c>
      <c r="C32" s="3"/>
      <c r="D32" s="3"/>
      <c r="E32" s="34">
        <v>1854425.1099999999</v>
      </c>
      <c r="F32" s="28"/>
      <c r="G32" s="28"/>
      <c r="H32" s="28"/>
    </row>
    <row r="33" spans="1:9" x14ac:dyDescent="0.25">
      <c r="A33" s="1"/>
      <c r="B33" s="3" t="s">
        <v>6</v>
      </c>
      <c r="C33" s="3"/>
      <c r="D33" s="3"/>
      <c r="E33" s="65">
        <v>320786.41000000003</v>
      </c>
      <c r="F33" s="28"/>
      <c r="G33" s="28"/>
      <c r="H33" s="28"/>
      <c r="I33" s="77"/>
    </row>
    <row r="34" spans="1:9" ht="22.95" customHeight="1" x14ac:dyDescent="0.25">
      <c r="A34" s="1"/>
      <c r="B34" s="3"/>
      <c r="C34" s="3"/>
      <c r="D34" s="3"/>
      <c r="E34" s="28">
        <f>+E31+E32+E33</f>
        <v>3499496.58</v>
      </c>
      <c r="F34" s="28"/>
      <c r="G34" s="28"/>
    </row>
    <row r="35" spans="1:9" ht="13.95" customHeight="1" x14ac:dyDescent="0.25">
      <c r="A35" s="1"/>
      <c r="B35" s="3"/>
      <c r="C35" s="3"/>
      <c r="D35" s="3"/>
      <c r="E35" s="47"/>
      <c r="F35" s="28"/>
      <c r="G35" s="28"/>
    </row>
    <row r="36" spans="1:9" ht="17.399999999999999" customHeight="1" x14ac:dyDescent="0.25">
      <c r="A36" s="1"/>
      <c r="B36" s="48" t="s">
        <v>50</v>
      </c>
      <c r="C36" s="25"/>
      <c r="D36" s="24"/>
      <c r="E36" s="63">
        <f>+E29+E34</f>
        <v>127508376.13999999</v>
      </c>
      <c r="F36" s="28"/>
      <c r="G36" s="28"/>
    </row>
    <row r="37" spans="1:9" ht="21.6" customHeight="1" x14ac:dyDescent="0.25">
      <c r="A37" s="1"/>
      <c r="B37" s="25" t="s">
        <v>10</v>
      </c>
      <c r="C37" s="25"/>
      <c r="D37" s="25"/>
      <c r="E37" s="64">
        <f>+E38+E39</f>
        <v>32530428.740000002</v>
      </c>
      <c r="F37" s="28"/>
      <c r="G37" s="28"/>
      <c r="H37" s="28"/>
      <c r="I37" s="77">
        <f>+E36-H37</f>
        <v>127508376.13999999</v>
      </c>
    </row>
    <row r="38" spans="1:9" ht="21.6" customHeight="1" x14ac:dyDescent="0.25">
      <c r="A38" s="1"/>
      <c r="B38" s="24" t="s">
        <v>11</v>
      </c>
      <c r="C38" s="24"/>
      <c r="D38" s="24"/>
      <c r="E38" s="28">
        <v>20333675</v>
      </c>
      <c r="F38" s="28"/>
      <c r="G38" s="28"/>
      <c r="H38" s="28"/>
      <c r="I38" s="77">
        <f>+E37-H38</f>
        <v>32530428.740000002</v>
      </c>
    </row>
    <row r="39" spans="1:9" ht="27.6" customHeight="1" x14ac:dyDescent="0.25">
      <c r="A39" s="1"/>
      <c r="B39" s="24" t="s">
        <v>94</v>
      </c>
      <c r="C39" s="25"/>
      <c r="D39" s="25"/>
      <c r="E39" s="87">
        <v>12196753.740000002</v>
      </c>
      <c r="F39" s="28"/>
      <c r="G39" s="28"/>
      <c r="H39" s="28"/>
    </row>
    <row r="40" spans="1:9" x14ac:dyDescent="0.25">
      <c r="B40" s="3"/>
      <c r="C40" s="3"/>
      <c r="D40" s="3"/>
      <c r="E40" s="23"/>
      <c r="G40" s="28"/>
      <c r="H40" s="28"/>
    </row>
    <row r="41" spans="1:9" ht="15" x14ac:dyDescent="0.4">
      <c r="B41" s="49" t="s">
        <v>51</v>
      </c>
      <c r="C41" s="5"/>
      <c r="D41" s="5" t="s">
        <v>47</v>
      </c>
      <c r="E41" s="26">
        <f>+E36+E37</f>
        <v>160038804.88</v>
      </c>
      <c r="G41" s="28"/>
      <c r="H41" s="28"/>
      <c r="I41" s="77">
        <f>+E41-H41</f>
        <v>160038804.88</v>
      </c>
    </row>
    <row r="42" spans="1:9" x14ac:dyDescent="0.25">
      <c r="B42" s="50"/>
      <c r="C42" s="18"/>
      <c r="E42" s="28">
        <f>+E20-E41</f>
        <v>0</v>
      </c>
    </row>
    <row r="43" spans="1:9" x14ac:dyDescent="0.25">
      <c r="B43" s="50"/>
      <c r="C43" s="18"/>
      <c r="E43" s="23"/>
      <c r="G43" s="28"/>
    </row>
    <row r="44" spans="1:9" x14ac:dyDescent="0.25">
      <c r="D44" s="14"/>
      <c r="E44" s="23"/>
      <c r="F44" s="28"/>
      <c r="G44" s="28"/>
    </row>
    <row r="45" spans="1:9" x14ac:dyDescent="0.25">
      <c r="F45" s="28"/>
      <c r="G45" s="28"/>
      <c r="H45" s="77"/>
    </row>
    <row r="46" spans="1:9" hidden="1" x14ac:dyDescent="0.25"/>
    <row r="47" spans="1:9" hidden="1" x14ac:dyDescent="0.25"/>
    <row r="48" spans="1:9" hidden="1" x14ac:dyDescent="0.25"/>
    <row r="49" spans="2:3" hidden="1" x14ac:dyDescent="0.25"/>
    <row r="50" spans="2:3" hidden="1" x14ac:dyDescent="0.25"/>
    <row r="51" spans="2:3" hidden="1" x14ac:dyDescent="0.25"/>
    <row r="52" spans="2:3" hidden="1" x14ac:dyDescent="0.25"/>
    <row r="53" spans="2:3" hidden="1" x14ac:dyDescent="0.25"/>
    <row r="54" spans="2:3" hidden="1" x14ac:dyDescent="0.25"/>
    <row r="55" spans="2:3" hidden="1" x14ac:dyDescent="0.25">
      <c r="B55" s="6"/>
      <c r="C55" s="6"/>
    </row>
    <row r="56" spans="2:3" hidden="1" x14ac:dyDescent="0.25">
      <c r="B56" s="8"/>
      <c r="C56" s="8"/>
    </row>
    <row r="57" spans="2:3" hidden="1" x14ac:dyDescent="0.25"/>
    <row r="58" spans="2:3" hidden="1" x14ac:dyDescent="0.25"/>
    <row r="59" spans="2:3" hidden="1" x14ac:dyDescent="0.25"/>
    <row r="60" spans="2:3" hidden="1" x14ac:dyDescent="0.25"/>
    <row r="61" spans="2:3" hidden="1" x14ac:dyDescent="0.25"/>
    <row r="62" spans="2:3" hidden="1" x14ac:dyDescent="0.25"/>
    <row r="63" spans="2:3" hidden="1" x14ac:dyDescent="0.25"/>
    <row r="64" spans="2:3" hidden="1" x14ac:dyDescent="0.25"/>
    <row r="65" hidden="1" x14ac:dyDescent="0.25"/>
    <row r="66" hidden="1" x14ac:dyDescent="0.25"/>
    <row r="81" spans="4:5" x14ac:dyDescent="0.25">
      <c r="D81" s="28"/>
    </row>
    <row r="82" spans="4:5" x14ac:dyDescent="0.25">
      <c r="D82" s="28"/>
    </row>
    <row r="83" spans="4:5" x14ac:dyDescent="0.25">
      <c r="D83" s="28"/>
    </row>
    <row r="84" spans="4:5" x14ac:dyDescent="0.25">
      <c r="D84" s="28"/>
      <c r="E84" s="23"/>
    </row>
    <row r="85" spans="4:5" x14ac:dyDescent="0.25">
      <c r="D85" s="28"/>
    </row>
    <row r="86" spans="4:5" x14ac:dyDescent="0.25">
      <c r="D86" s="28"/>
    </row>
    <row r="87" spans="4:5" x14ac:dyDescent="0.25">
      <c r="D87" s="28"/>
    </row>
    <row r="88" spans="4:5" x14ac:dyDescent="0.25">
      <c r="D88" s="28"/>
    </row>
  </sheetData>
  <mergeCells count="6">
    <mergeCell ref="B20:C20"/>
    <mergeCell ref="B1:E1"/>
    <mergeCell ref="B5:E5"/>
    <mergeCell ref="B4:E4"/>
    <mergeCell ref="B3:E3"/>
    <mergeCell ref="B2:E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8"/>
  <sheetViews>
    <sheetView showGridLines="0" topLeftCell="B34" zoomScaleNormal="100" workbookViewId="0">
      <selection activeCell="C43" sqref="C43"/>
    </sheetView>
  </sheetViews>
  <sheetFormatPr baseColWidth="10" defaultColWidth="9.109375" defaultRowHeight="13.2" x14ac:dyDescent="0.25"/>
  <cols>
    <col min="1" max="1" width="5.109375" style="9" hidden="1" customWidth="1"/>
    <col min="2" max="2" width="45.5546875" style="9" customWidth="1"/>
    <col min="3" max="3" width="25.88671875" style="9" customWidth="1"/>
    <col min="4" max="4" width="25.33203125" style="9" customWidth="1"/>
    <col min="5" max="5" width="16.88671875" style="45" customWidth="1"/>
    <col min="6" max="6" width="16.5546875" style="75" customWidth="1"/>
    <col min="7" max="7" width="14" style="7" bestFit="1" customWidth="1"/>
    <col min="8" max="8" width="12.6640625" style="7" bestFit="1" customWidth="1"/>
    <col min="9" max="16384" width="9.109375" style="7"/>
  </cols>
  <sheetData>
    <row r="1" spans="1:8" ht="72" customHeight="1" x14ac:dyDescent="0.25">
      <c r="A1" s="19"/>
      <c r="B1" s="11"/>
      <c r="C1" s="11"/>
      <c r="D1" s="11"/>
    </row>
    <row r="2" spans="1:8" x14ac:dyDescent="0.25">
      <c r="A2" s="20"/>
      <c r="B2" s="95" t="s">
        <v>95</v>
      </c>
      <c r="C2" s="95"/>
      <c r="D2" s="95"/>
    </row>
    <row r="3" spans="1:8" x14ac:dyDescent="0.25">
      <c r="A3" s="20"/>
      <c r="B3" s="92" t="s">
        <v>65</v>
      </c>
      <c r="C3" s="92"/>
      <c r="D3" s="92"/>
    </row>
    <row r="4" spans="1:8" ht="12.75" customHeight="1" x14ac:dyDescent="0.25">
      <c r="A4" s="20"/>
      <c r="B4" s="92" t="s">
        <v>120</v>
      </c>
      <c r="C4" s="92"/>
      <c r="D4" s="92"/>
    </row>
    <row r="5" spans="1:8" ht="12.75" customHeight="1" x14ac:dyDescent="0.25">
      <c r="A5" s="20"/>
      <c r="B5" s="92" t="s">
        <v>97</v>
      </c>
      <c r="C5" s="92"/>
      <c r="D5" s="92"/>
    </row>
    <row r="6" spans="1:8" ht="12.75" customHeight="1" x14ac:dyDescent="0.25">
      <c r="A6" s="20"/>
      <c r="B6" s="51"/>
      <c r="C6" s="51"/>
      <c r="D6" s="51"/>
    </row>
    <row r="7" spans="1:8" ht="28.95" customHeight="1" x14ac:dyDescent="0.25">
      <c r="A7" s="20"/>
      <c r="B7" s="11"/>
      <c r="C7" s="11"/>
      <c r="D7" s="52"/>
    </row>
    <row r="8" spans="1:8" ht="13.8" thickBot="1" x14ac:dyDescent="0.3">
      <c r="A8" s="20"/>
      <c r="B8" s="12" t="s">
        <v>66</v>
      </c>
      <c r="C8" s="12"/>
      <c r="D8" s="67">
        <f>+SUM(D9:D16)</f>
        <v>20757590.039999999</v>
      </c>
      <c r="E8" s="79"/>
      <c r="G8" s="75"/>
      <c r="H8" s="78"/>
    </row>
    <row r="9" spans="1:8" ht="15.6" customHeight="1" thickTop="1" x14ac:dyDescent="0.25">
      <c r="A9" s="20"/>
      <c r="B9" s="10" t="s">
        <v>67</v>
      </c>
      <c r="C9" s="10"/>
      <c r="D9" s="53">
        <v>17123744.599999998</v>
      </c>
      <c r="E9" s="80"/>
      <c r="G9" s="75"/>
    </row>
    <row r="10" spans="1:8" ht="14.4" customHeight="1" x14ac:dyDescent="0.25">
      <c r="A10" s="20"/>
      <c r="B10" s="10" t="s">
        <v>68</v>
      </c>
      <c r="C10" s="10"/>
      <c r="D10" s="53">
        <v>127907.21</v>
      </c>
      <c r="E10" s="80"/>
      <c r="G10" s="75"/>
    </row>
    <row r="11" spans="1:8" ht="12" customHeight="1" x14ac:dyDescent="0.25">
      <c r="A11" s="20"/>
      <c r="B11" s="10" t="s">
        <v>69</v>
      </c>
      <c r="C11" s="10"/>
      <c r="D11" s="53">
        <v>564549.73</v>
      </c>
      <c r="E11" s="80"/>
      <c r="G11" s="75"/>
    </row>
    <row r="12" spans="1:8" ht="15" customHeight="1" x14ac:dyDescent="0.25">
      <c r="A12" s="20"/>
      <c r="B12" s="54" t="s">
        <v>96</v>
      </c>
      <c r="C12" s="10"/>
      <c r="D12" s="53">
        <v>2191965</v>
      </c>
      <c r="E12" s="81"/>
      <c r="G12" s="75"/>
    </row>
    <row r="13" spans="1:8" ht="15.6" customHeight="1" x14ac:dyDescent="0.25">
      <c r="A13" s="20"/>
      <c r="B13" s="10" t="s">
        <v>70</v>
      </c>
      <c r="C13" s="10"/>
      <c r="D13" s="53">
        <v>6767.3700000000008</v>
      </c>
      <c r="E13" s="81"/>
      <c r="G13" s="75"/>
    </row>
    <row r="14" spans="1:8" x14ac:dyDescent="0.25">
      <c r="A14" s="20"/>
      <c r="B14" s="10" t="s">
        <v>71</v>
      </c>
      <c r="C14" s="10"/>
      <c r="D14" s="53">
        <v>73903.790000000008</v>
      </c>
      <c r="E14" s="81"/>
      <c r="G14" s="75"/>
    </row>
    <row r="15" spans="1:8" ht="15" customHeight="1" x14ac:dyDescent="0.25">
      <c r="A15" s="20"/>
      <c r="B15" s="10" t="s">
        <v>92</v>
      </c>
      <c r="C15" s="10"/>
      <c r="D15" s="53">
        <v>0</v>
      </c>
      <c r="E15" s="80"/>
      <c r="G15" s="75"/>
    </row>
    <row r="16" spans="1:8" x14ac:dyDescent="0.25">
      <c r="A16" s="20"/>
      <c r="B16" s="10" t="s">
        <v>72</v>
      </c>
      <c r="C16" s="10"/>
      <c r="D16" s="53">
        <v>668752.34000000008</v>
      </c>
      <c r="E16" s="82"/>
      <c r="G16" s="75"/>
    </row>
    <row r="17" spans="1:7" x14ac:dyDescent="0.25">
      <c r="A17" s="20"/>
      <c r="B17" s="13"/>
      <c r="C17" s="13"/>
      <c r="D17" s="53"/>
      <c r="E17" s="83"/>
    </row>
    <row r="18" spans="1:7" x14ac:dyDescent="0.25">
      <c r="A18" s="20"/>
      <c r="B18" s="12" t="s">
        <v>73</v>
      </c>
      <c r="C18" s="12"/>
      <c r="D18" s="71">
        <f>+D19+D23+D20+D21+D24+D22</f>
        <v>10789189.040000001</v>
      </c>
      <c r="E18" s="80"/>
    </row>
    <row r="19" spans="1:7" x14ac:dyDescent="0.25">
      <c r="A19" s="20"/>
      <c r="B19" s="10" t="s">
        <v>74</v>
      </c>
      <c r="C19" s="10"/>
      <c r="D19" s="55">
        <v>2332239.79</v>
      </c>
      <c r="E19" s="80"/>
    </row>
    <row r="20" spans="1:7" x14ac:dyDescent="0.25">
      <c r="A20" s="20"/>
      <c r="B20" s="10" t="s">
        <v>110</v>
      </c>
      <c r="C20" s="10"/>
      <c r="D20" s="55">
        <v>166313.4</v>
      </c>
      <c r="E20" s="80"/>
    </row>
    <row r="21" spans="1:7" x14ac:dyDescent="0.25">
      <c r="A21" s="20"/>
      <c r="B21" s="10" t="s">
        <v>112</v>
      </c>
      <c r="C21" s="10"/>
      <c r="D21" s="55">
        <v>213596.88</v>
      </c>
      <c r="E21" s="82"/>
    </row>
    <row r="22" spans="1:7" x14ac:dyDescent="0.25">
      <c r="A22" s="20"/>
      <c r="B22" s="10" t="s">
        <v>116</v>
      </c>
      <c r="C22" s="10"/>
      <c r="D22" s="55">
        <v>5315.4</v>
      </c>
      <c r="E22" s="82"/>
    </row>
    <row r="23" spans="1:7" ht="16.5" customHeight="1" x14ac:dyDescent="0.25">
      <c r="A23" s="20"/>
      <c r="B23" s="10" t="s">
        <v>72</v>
      </c>
      <c r="C23" s="10"/>
      <c r="D23" s="55">
        <v>592159.64</v>
      </c>
      <c r="E23" s="81"/>
    </row>
    <row r="24" spans="1:7" ht="19.95" customHeight="1" x14ac:dyDescent="0.25">
      <c r="A24" s="20"/>
      <c r="B24" s="10" t="s">
        <v>75</v>
      </c>
      <c r="C24" s="12"/>
      <c r="D24" s="55">
        <v>7479563.9299999997</v>
      </c>
      <c r="E24" s="57"/>
      <c r="G24" s="89"/>
    </row>
    <row r="25" spans="1:7" x14ac:dyDescent="0.25">
      <c r="A25" s="20"/>
      <c r="B25" s="12" t="s">
        <v>76</v>
      </c>
      <c r="C25" s="12"/>
      <c r="D25" s="72">
        <f>+D8-D18</f>
        <v>9968400.9999999981</v>
      </c>
      <c r="E25" s="80"/>
    </row>
    <row r="26" spans="1:7" x14ac:dyDescent="0.25">
      <c r="A26" s="20"/>
      <c r="B26" s="13"/>
      <c r="C26" s="13"/>
      <c r="D26" s="56"/>
      <c r="E26" s="80"/>
      <c r="G26" s="89"/>
    </row>
    <row r="27" spans="1:7" x14ac:dyDescent="0.25">
      <c r="A27" s="20"/>
      <c r="B27" s="12" t="s">
        <v>77</v>
      </c>
      <c r="C27" s="12"/>
      <c r="D27" s="71">
        <f>+SUM(D28:D30)</f>
        <v>9228775.9999999981</v>
      </c>
      <c r="E27" s="84"/>
    </row>
    <row r="28" spans="1:7" ht="20.399999999999999" customHeight="1" x14ac:dyDescent="0.25">
      <c r="A28" s="20"/>
      <c r="B28" s="10" t="s">
        <v>78</v>
      </c>
      <c r="C28" s="10"/>
      <c r="D28" s="57">
        <v>4087553.1100000003</v>
      </c>
      <c r="E28" s="80"/>
    </row>
    <row r="29" spans="1:7" ht="18" customHeight="1" x14ac:dyDescent="0.25">
      <c r="A29" s="20"/>
      <c r="B29" s="10" t="s">
        <v>79</v>
      </c>
      <c r="C29" s="10"/>
      <c r="D29" s="57">
        <v>4414026.3599999994</v>
      </c>
      <c r="E29" s="80"/>
    </row>
    <row r="30" spans="1:7" ht="15.6" customHeight="1" x14ac:dyDescent="0.25">
      <c r="A30" s="20"/>
      <c r="B30" s="10" t="s">
        <v>80</v>
      </c>
      <c r="C30" s="10"/>
      <c r="D30" s="57">
        <v>727196.53</v>
      </c>
      <c r="E30" s="88"/>
    </row>
    <row r="31" spans="1:7" x14ac:dyDescent="0.25">
      <c r="A31" s="20"/>
      <c r="B31" s="13"/>
      <c r="C31" s="13"/>
      <c r="E31" s="80"/>
    </row>
    <row r="32" spans="1:7" x14ac:dyDescent="0.25">
      <c r="A32" s="20"/>
      <c r="B32" s="12" t="s">
        <v>118</v>
      </c>
      <c r="C32" s="12"/>
      <c r="D32" s="73">
        <f>+D25-D27</f>
        <v>739625</v>
      </c>
      <c r="E32" s="57"/>
    </row>
    <row r="33" spans="1:7" ht="29.25" customHeight="1" x14ac:dyDescent="0.25">
      <c r="A33" s="20"/>
      <c r="B33" s="58" t="s">
        <v>115</v>
      </c>
      <c r="C33" s="12"/>
      <c r="D33" s="69">
        <v>1028362.88</v>
      </c>
      <c r="E33" s="80"/>
    </row>
    <row r="34" spans="1:7" ht="12.6" customHeight="1" x14ac:dyDescent="0.25">
      <c r="A34" s="20"/>
      <c r="B34" s="10"/>
      <c r="C34" s="12"/>
      <c r="D34" s="59"/>
      <c r="E34" s="80"/>
      <c r="G34" s="89"/>
    </row>
    <row r="35" spans="1:7" ht="27.6" customHeight="1" x14ac:dyDescent="0.25">
      <c r="A35" s="20"/>
      <c r="B35" s="12" t="s">
        <v>107</v>
      </c>
      <c r="C35" s="12"/>
      <c r="D35" s="68">
        <f>+D32+D33</f>
        <v>1767987.88</v>
      </c>
      <c r="E35" s="80"/>
    </row>
    <row r="36" spans="1:7" ht="18" customHeight="1" x14ac:dyDescent="0.25">
      <c r="A36" s="20"/>
      <c r="B36" s="60" t="s">
        <v>81</v>
      </c>
      <c r="C36" s="11"/>
      <c r="D36" s="70">
        <v>0</v>
      </c>
      <c r="E36" s="82"/>
    </row>
    <row r="37" spans="1:7" ht="22.5" hidden="1" customHeight="1" x14ac:dyDescent="0.25">
      <c r="A37" s="20"/>
      <c r="B37" s="10" t="s">
        <v>91</v>
      </c>
      <c r="C37" s="12"/>
      <c r="D37" s="61">
        <v>0</v>
      </c>
      <c r="E37" s="80"/>
    </row>
    <row r="38" spans="1:7" ht="20.25" customHeight="1" thickBot="1" x14ac:dyDescent="0.3">
      <c r="A38" s="20"/>
      <c r="B38" s="12" t="s">
        <v>108</v>
      </c>
      <c r="C38" s="12"/>
      <c r="D38" s="74">
        <f>+D35-D36</f>
        <v>1767987.88</v>
      </c>
      <c r="E38" s="85"/>
    </row>
    <row r="39" spans="1:7" ht="13.8" thickTop="1" x14ac:dyDescent="0.25">
      <c r="A39" s="20"/>
      <c r="B39" s="13"/>
      <c r="C39" s="13"/>
      <c r="D39" s="62"/>
      <c r="E39" s="80"/>
    </row>
    <row r="40" spans="1:7" x14ac:dyDescent="0.25">
      <c r="A40" s="20"/>
      <c r="B40" s="22"/>
      <c r="C40" s="22"/>
      <c r="D40" s="22"/>
      <c r="E40" s="79"/>
    </row>
    <row r="41" spans="1:7" x14ac:dyDescent="0.25">
      <c r="A41" s="20"/>
    </row>
    <row r="42" spans="1:7" ht="19.5" customHeight="1" x14ac:dyDescent="0.25">
      <c r="A42" s="20"/>
    </row>
    <row r="43" spans="1:7" ht="22.5" customHeight="1" x14ac:dyDescent="0.25">
      <c r="A43" s="20"/>
    </row>
    <row r="44" spans="1:7" x14ac:dyDescent="0.25">
      <c r="A44" s="20"/>
    </row>
    <row r="45" spans="1:7" x14ac:dyDescent="0.25">
      <c r="A45" s="20"/>
    </row>
    <row r="46" spans="1:7" x14ac:dyDescent="0.25">
      <c r="A46" s="20"/>
    </row>
    <row r="47" spans="1:7" x14ac:dyDescent="0.25">
      <c r="A47" s="20"/>
    </row>
    <row r="48" spans="1:7" x14ac:dyDescent="0.25">
      <c r="A48" s="20"/>
    </row>
    <row r="49" spans="1:13" x14ac:dyDescent="0.25">
      <c r="A49" s="20"/>
    </row>
    <row r="50" spans="1:13" ht="13.8" thickBot="1" x14ac:dyDescent="0.3">
      <c r="A50" s="21"/>
    </row>
    <row r="51" spans="1:13" x14ac:dyDescent="0.25">
      <c r="D51" s="27"/>
    </row>
    <row r="52" spans="1:13" x14ac:dyDescent="0.25">
      <c r="D52" s="27">
        <f>+D3</f>
        <v>0</v>
      </c>
    </row>
    <row r="53" spans="1:13" x14ac:dyDescent="0.25">
      <c r="D53" s="32"/>
    </row>
    <row r="58" spans="1:13" x14ac:dyDescent="0.25">
      <c r="E58" s="46"/>
      <c r="F58" s="27"/>
      <c r="G58" s="9"/>
      <c r="H58" s="9"/>
      <c r="I58" s="9"/>
      <c r="J58" s="9"/>
      <c r="K58" s="9"/>
      <c r="L58" s="9"/>
      <c r="M58" s="9"/>
    </row>
    <row r="59" spans="1:13" x14ac:dyDescent="0.25">
      <c r="E59" s="46"/>
      <c r="F59" s="27"/>
      <c r="G59" s="9"/>
      <c r="H59" s="9"/>
      <c r="I59" s="9"/>
      <c r="J59" s="9"/>
      <c r="K59" s="9"/>
      <c r="L59" s="9"/>
      <c r="M59" s="9"/>
    </row>
    <row r="60" spans="1:13" x14ac:dyDescent="0.25">
      <c r="E60" s="46"/>
      <c r="F60" s="27"/>
      <c r="G60" s="9"/>
      <c r="H60" s="9"/>
      <c r="I60" s="9"/>
      <c r="J60" s="9"/>
      <c r="K60" s="9"/>
      <c r="L60" s="9"/>
      <c r="M60" s="9"/>
    </row>
    <row r="61" spans="1:13" x14ac:dyDescent="0.25">
      <c r="E61" s="46"/>
      <c r="F61" s="27"/>
      <c r="G61" s="9"/>
      <c r="H61" s="9"/>
      <c r="I61" s="9"/>
      <c r="J61" s="9"/>
      <c r="K61" s="9"/>
      <c r="L61" s="9"/>
      <c r="M61" s="9"/>
    </row>
    <row r="62" spans="1:13" x14ac:dyDescent="0.25">
      <c r="E62" s="46"/>
      <c r="F62" s="27"/>
      <c r="G62" s="9"/>
      <c r="H62" s="9"/>
      <c r="I62" s="9"/>
      <c r="J62" s="9"/>
      <c r="K62" s="9"/>
      <c r="L62" s="9"/>
      <c r="M62" s="9"/>
    </row>
    <row r="63" spans="1:13" x14ac:dyDescent="0.25">
      <c r="E63" s="46"/>
      <c r="F63" s="27"/>
      <c r="G63" s="9"/>
      <c r="H63" s="9"/>
      <c r="I63" s="9"/>
      <c r="J63" s="9"/>
      <c r="K63" s="9"/>
      <c r="L63" s="9"/>
      <c r="M63" s="9"/>
    </row>
    <row r="64" spans="1:13" x14ac:dyDescent="0.25">
      <c r="E64" s="46"/>
      <c r="F64" s="27"/>
      <c r="G64" s="9"/>
      <c r="H64" s="9"/>
      <c r="I64" s="9"/>
      <c r="J64" s="9"/>
      <c r="K64" s="9"/>
      <c r="L64" s="9"/>
      <c r="M64" s="9"/>
    </row>
    <row r="65" spans="5:13" x14ac:dyDescent="0.25">
      <c r="E65" s="46"/>
      <c r="F65" s="27"/>
      <c r="G65" s="9"/>
      <c r="H65" s="9"/>
      <c r="I65" s="9"/>
      <c r="J65" s="9"/>
      <c r="K65" s="9"/>
      <c r="L65" s="9"/>
      <c r="M65" s="9"/>
    </row>
    <row r="66" spans="5:13" x14ac:dyDescent="0.25">
      <c r="E66" s="46"/>
      <c r="F66" s="27"/>
      <c r="G66" s="9"/>
      <c r="H66" s="9"/>
      <c r="I66" s="9"/>
      <c r="J66" s="9"/>
      <c r="K66" s="9"/>
      <c r="L66" s="9"/>
      <c r="M66" s="9"/>
    </row>
    <row r="67" spans="5:13" x14ac:dyDescent="0.25">
      <c r="E67" s="46"/>
      <c r="F67" s="27"/>
      <c r="G67" s="9"/>
      <c r="H67" s="9"/>
      <c r="I67" s="9"/>
      <c r="J67" s="9"/>
      <c r="K67" s="9"/>
      <c r="L67" s="9"/>
      <c r="M67" s="9"/>
    </row>
    <row r="68" spans="5:13" x14ac:dyDescent="0.25">
      <c r="E68" s="46"/>
      <c r="F68" s="27"/>
      <c r="G68" s="9"/>
      <c r="H68" s="9"/>
      <c r="I68" s="9"/>
      <c r="J68" s="9"/>
      <c r="K68" s="9"/>
      <c r="L68" s="9"/>
      <c r="M68" s="9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47D3-BCA7-44F3-8109-671AD84CCE97}">
  <dimension ref="A1:G47"/>
  <sheetViews>
    <sheetView topLeftCell="A34" workbookViewId="0">
      <selection activeCell="A5" sqref="A5:G47"/>
    </sheetView>
  </sheetViews>
  <sheetFormatPr baseColWidth="10" defaultRowHeight="13.2" x14ac:dyDescent="0.25"/>
  <cols>
    <col min="1" max="1" width="17.109375" customWidth="1"/>
    <col min="2" max="2" width="1.77734375" customWidth="1"/>
    <col min="3" max="3" width="49.44140625" customWidth="1"/>
    <col min="4" max="5" width="13.109375" customWidth="1"/>
    <col min="6" max="6" width="14" customWidth="1"/>
    <col min="7" max="7" width="15.5546875" customWidth="1"/>
  </cols>
  <sheetData>
    <row r="1" spans="1:7" x14ac:dyDescent="0.25">
      <c r="A1" s="36" t="s">
        <v>113</v>
      </c>
      <c r="B1" s="37"/>
      <c r="C1" s="37"/>
      <c r="D1" s="37"/>
      <c r="E1" s="37"/>
      <c r="F1" s="37"/>
      <c r="G1" s="38"/>
    </row>
    <row r="2" spans="1:7" x14ac:dyDescent="0.25">
      <c r="A2" s="39" t="s">
        <v>117</v>
      </c>
      <c r="B2" s="15"/>
      <c r="C2" s="15"/>
      <c r="D2" s="15"/>
      <c r="E2" s="15"/>
      <c r="F2" s="15"/>
      <c r="G2" s="40"/>
    </row>
    <row r="3" spans="1:7" x14ac:dyDescent="0.25">
      <c r="A3" s="41"/>
      <c r="B3" s="15"/>
      <c r="C3" s="15"/>
      <c r="D3" s="15"/>
      <c r="E3" s="15"/>
      <c r="F3" s="15"/>
      <c r="G3" s="40"/>
    </row>
    <row r="4" spans="1:7" x14ac:dyDescent="0.25">
      <c r="A4" s="41"/>
      <c r="B4" s="15"/>
      <c r="C4" s="15"/>
      <c r="D4" s="15"/>
      <c r="E4" s="15"/>
      <c r="F4" s="15"/>
      <c r="G4" s="40"/>
    </row>
    <row r="5" spans="1:7" x14ac:dyDescent="0.25">
      <c r="A5" t="s">
        <v>14</v>
      </c>
      <c r="B5" t="s">
        <v>12</v>
      </c>
      <c r="C5" t="s">
        <v>15</v>
      </c>
      <c r="D5" s="42">
        <v>-27610506.599999998</v>
      </c>
      <c r="E5" s="35">
        <v>3151939.2600000002</v>
      </c>
      <c r="F5" s="35">
        <v>6303873.5199999996</v>
      </c>
      <c r="G5" s="42">
        <v>-30762440.859999999</v>
      </c>
    </row>
    <row r="6" spans="1:7" x14ac:dyDescent="0.25">
      <c r="A6" t="s">
        <v>16</v>
      </c>
      <c r="B6" t="s">
        <v>12</v>
      </c>
      <c r="C6" t="s">
        <v>15</v>
      </c>
      <c r="D6" s="42">
        <v>-23594918.949999999</v>
      </c>
      <c r="E6" s="35">
        <v>3151934.26</v>
      </c>
      <c r="F6" s="35">
        <v>3595901.2</v>
      </c>
      <c r="G6" s="42">
        <v>-24038885.890000001</v>
      </c>
    </row>
    <row r="7" spans="1:7" x14ac:dyDescent="0.25">
      <c r="A7" t="s">
        <v>17</v>
      </c>
      <c r="B7" t="s">
        <v>12</v>
      </c>
      <c r="C7" t="s">
        <v>18</v>
      </c>
      <c r="D7" s="42">
        <v>-20333675</v>
      </c>
      <c r="E7" s="35">
        <v>0</v>
      </c>
      <c r="F7" s="35">
        <v>0</v>
      </c>
      <c r="G7" s="42">
        <v>-20333675</v>
      </c>
    </row>
    <row r="8" spans="1:7" x14ac:dyDescent="0.25">
      <c r="A8" t="s">
        <v>19</v>
      </c>
      <c r="B8" t="s">
        <v>12</v>
      </c>
      <c r="C8" t="s">
        <v>18</v>
      </c>
      <c r="D8" s="42">
        <v>-20333675</v>
      </c>
      <c r="E8" s="35">
        <v>0</v>
      </c>
      <c r="F8" s="35">
        <v>0</v>
      </c>
      <c r="G8" s="42">
        <v>-20333675</v>
      </c>
    </row>
    <row r="9" spans="1:7" x14ac:dyDescent="0.25">
      <c r="A9" t="s">
        <v>20</v>
      </c>
      <c r="B9" t="s">
        <v>12</v>
      </c>
      <c r="C9" t="s">
        <v>21</v>
      </c>
      <c r="D9" s="42">
        <v>-20333675</v>
      </c>
      <c r="E9" s="35">
        <v>0</v>
      </c>
      <c r="F9" s="35">
        <v>0</v>
      </c>
      <c r="G9" s="42">
        <v>-20333675</v>
      </c>
    </row>
    <row r="10" spans="1:7" x14ac:dyDescent="0.25">
      <c r="A10" t="s">
        <v>22</v>
      </c>
      <c r="B10" t="s">
        <v>12</v>
      </c>
      <c r="C10" t="s">
        <v>21</v>
      </c>
      <c r="D10" s="42">
        <v>-20333675</v>
      </c>
      <c r="E10" s="35">
        <v>0</v>
      </c>
      <c r="F10" s="35">
        <v>0</v>
      </c>
      <c r="G10" s="42">
        <v>-20333675</v>
      </c>
    </row>
    <row r="11" spans="1:7" x14ac:dyDescent="0.25">
      <c r="A11" t="s">
        <v>24</v>
      </c>
      <c r="B11" t="s">
        <v>12</v>
      </c>
      <c r="C11" t="s">
        <v>23</v>
      </c>
      <c r="D11" s="42">
        <v>-20333675</v>
      </c>
      <c r="E11" s="35">
        <v>0</v>
      </c>
      <c r="F11" s="35">
        <v>0</v>
      </c>
      <c r="G11" s="42">
        <v>-20333675</v>
      </c>
    </row>
    <row r="12" spans="1:7" x14ac:dyDescent="0.25">
      <c r="A12" t="s">
        <v>57</v>
      </c>
      <c r="B12" t="s">
        <v>12</v>
      </c>
      <c r="C12" t="s">
        <v>21</v>
      </c>
      <c r="D12" s="42">
        <v>-20333675</v>
      </c>
      <c r="E12" s="35">
        <v>0</v>
      </c>
      <c r="F12" s="35">
        <v>0</v>
      </c>
      <c r="G12" s="42">
        <v>-20333675</v>
      </c>
    </row>
    <row r="13" spans="1:7" x14ac:dyDescent="0.25">
      <c r="A13" t="s">
        <v>58</v>
      </c>
      <c r="B13" t="s">
        <v>114</v>
      </c>
      <c r="C13" t="s">
        <v>21</v>
      </c>
      <c r="D13" s="42">
        <v>-20333675</v>
      </c>
      <c r="E13" s="35">
        <v>0</v>
      </c>
      <c r="F13" s="35">
        <v>0</v>
      </c>
      <c r="G13" s="42">
        <v>-20333675</v>
      </c>
    </row>
    <row r="14" spans="1:7" x14ac:dyDescent="0.25">
      <c r="A14" t="s">
        <v>25</v>
      </c>
      <c r="B14" t="s">
        <v>12</v>
      </c>
      <c r="C14" t="s">
        <v>26</v>
      </c>
      <c r="D14" s="42">
        <v>-3260831.52</v>
      </c>
      <c r="E14" s="35">
        <v>0</v>
      </c>
      <c r="F14" s="35">
        <v>443961.93999999994</v>
      </c>
      <c r="G14" s="42">
        <v>-3704793.46</v>
      </c>
    </row>
    <row r="15" spans="1:7" x14ac:dyDescent="0.25">
      <c r="A15" t="s">
        <v>27</v>
      </c>
      <c r="B15" t="s">
        <v>12</v>
      </c>
      <c r="C15" t="s">
        <v>26</v>
      </c>
      <c r="D15" s="42">
        <v>-3260831.52</v>
      </c>
      <c r="E15" s="35">
        <v>0</v>
      </c>
      <c r="F15" s="35">
        <v>443961.93999999994</v>
      </c>
      <c r="G15" s="42">
        <v>-3704793.46</v>
      </c>
    </row>
    <row r="16" spans="1:7" x14ac:dyDescent="0.25">
      <c r="A16" t="s">
        <v>28</v>
      </c>
      <c r="B16" t="s">
        <v>12</v>
      </c>
      <c r="C16" t="s">
        <v>29</v>
      </c>
      <c r="D16" s="42">
        <v>-3260831.52</v>
      </c>
      <c r="E16" s="35">
        <v>0</v>
      </c>
      <c r="F16" s="35">
        <v>443961.93999999994</v>
      </c>
      <c r="G16" s="42">
        <v>-3704793.46</v>
      </c>
    </row>
    <row r="17" spans="1:7" x14ac:dyDescent="0.25">
      <c r="A17" t="s">
        <v>30</v>
      </c>
      <c r="B17" t="s">
        <v>12</v>
      </c>
      <c r="C17" t="s">
        <v>29</v>
      </c>
      <c r="D17" s="42">
        <v>-3260831.52</v>
      </c>
      <c r="E17" s="35">
        <v>0</v>
      </c>
      <c r="F17" s="35">
        <v>443961.93999999994</v>
      </c>
      <c r="G17" s="42">
        <v>-3704793.46</v>
      </c>
    </row>
    <row r="18" spans="1:7" x14ac:dyDescent="0.25">
      <c r="A18" t="s">
        <v>32</v>
      </c>
      <c r="B18" t="s">
        <v>12</v>
      </c>
      <c r="C18" t="s">
        <v>31</v>
      </c>
      <c r="D18" s="42">
        <v>-3260831.52</v>
      </c>
      <c r="E18" s="35">
        <v>0</v>
      </c>
      <c r="F18" s="35">
        <v>443961.93999999994</v>
      </c>
      <c r="G18" s="42">
        <v>-3704793.46</v>
      </c>
    </row>
    <row r="19" spans="1:7" x14ac:dyDescent="0.25">
      <c r="A19" t="s">
        <v>59</v>
      </c>
      <c r="B19" t="s">
        <v>12</v>
      </c>
      <c r="C19" t="s">
        <v>31</v>
      </c>
      <c r="D19" s="42">
        <v>-3260831.52</v>
      </c>
      <c r="E19" s="35">
        <v>0</v>
      </c>
      <c r="F19" s="35">
        <v>443961.93999999994</v>
      </c>
      <c r="G19" s="42">
        <v>-3704793.46</v>
      </c>
    </row>
    <row r="20" spans="1:7" x14ac:dyDescent="0.25">
      <c r="A20" t="s">
        <v>60</v>
      </c>
      <c r="B20" t="s">
        <v>114</v>
      </c>
      <c r="C20" t="s">
        <v>31</v>
      </c>
      <c r="D20" s="42">
        <v>-3260831.52</v>
      </c>
      <c r="E20" s="35">
        <v>0</v>
      </c>
      <c r="F20" s="35">
        <v>443961.93999999994</v>
      </c>
      <c r="G20" s="42">
        <v>-3704793.46</v>
      </c>
    </row>
    <row r="21" spans="1:7" x14ac:dyDescent="0.25">
      <c r="A21" t="s">
        <v>33</v>
      </c>
      <c r="B21" t="s">
        <v>12</v>
      </c>
      <c r="C21" t="s">
        <v>98</v>
      </c>
      <c r="D21" s="42">
        <v>-412.43</v>
      </c>
      <c r="E21" s="35">
        <v>3151934.26</v>
      </c>
      <c r="F21" s="35">
        <v>3151939.2600000002</v>
      </c>
      <c r="G21" s="42">
        <v>-417.43</v>
      </c>
    </row>
    <row r="22" spans="1:7" x14ac:dyDescent="0.25">
      <c r="A22" t="s">
        <v>34</v>
      </c>
      <c r="B22" t="s">
        <v>12</v>
      </c>
      <c r="C22" t="s">
        <v>98</v>
      </c>
      <c r="D22" s="42">
        <v>-412.43</v>
      </c>
      <c r="E22" s="35">
        <v>3151934.26</v>
      </c>
      <c r="F22" s="35">
        <v>3151939.2600000002</v>
      </c>
      <c r="G22" s="42">
        <v>-417.43</v>
      </c>
    </row>
    <row r="23" spans="1:7" x14ac:dyDescent="0.25">
      <c r="A23" t="s">
        <v>35</v>
      </c>
      <c r="B23" t="s">
        <v>12</v>
      </c>
      <c r="C23" t="s">
        <v>99</v>
      </c>
      <c r="D23" s="42">
        <v>-412.43</v>
      </c>
      <c r="E23" s="35">
        <v>0</v>
      </c>
      <c r="F23" s="35">
        <v>5</v>
      </c>
      <c r="G23" s="42">
        <v>-417.43</v>
      </c>
    </row>
    <row r="24" spans="1:7" x14ac:dyDescent="0.25">
      <c r="A24" t="s">
        <v>36</v>
      </c>
      <c r="B24" t="s">
        <v>12</v>
      </c>
      <c r="C24" t="s">
        <v>99</v>
      </c>
      <c r="D24" s="42">
        <v>-412.43</v>
      </c>
      <c r="E24" s="35">
        <v>0</v>
      </c>
      <c r="F24" s="35">
        <v>5</v>
      </c>
      <c r="G24" s="42">
        <v>-417.43</v>
      </c>
    </row>
    <row r="25" spans="1:7" x14ac:dyDescent="0.25">
      <c r="A25" t="s">
        <v>38</v>
      </c>
      <c r="B25" t="s">
        <v>12</v>
      </c>
      <c r="C25" t="s">
        <v>37</v>
      </c>
      <c r="D25" s="42">
        <v>-412.43</v>
      </c>
      <c r="E25" s="35">
        <v>0</v>
      </c>
      <c r="F25" s="35">
        <v>5</v>
      </c>
      <c r="G25" s="42">
        <v>-417.43</v>
      </c>
    </row>
    <row r="26" spans="1:7" x14ac:dyDescent="0.25">
      <c r="A26" t="s">
        <v>61</v>
      </c>
      <c r="B26" t="s">
        <v>12</v>
      </c>
      <c r="C26" t="s">
        <v>37</v>
      </c>
      <c r="D26" s="42">
        <v>-412.43</v>
      </c>
      <c r="E26" s="35">
        <v>0</v>
      </c>
      <c r="F26" s="35">
        <v>5</v>
      </c>
      <c r="G26" s="42">
        <v>-417.43</v>
      </c>
    </row>
    <row r="27" spans="1:7" x14ac:dyDescent="0.25">
      <c r="A27" t="s">
        <v>62</v>
      </c>
      <c r="B27" t="s">
        <v>114</v>
      </c>
      <c r="C27" t="s">
        <v>37</v>
      </c>
      <c r="D27" s="42">
        <v>-412.43</v>
      </c>
      <c r="E27" s="35">
        <v>0</v>
      </c>
      <c r="F27" s="35">
        <v>5</v>
      </c>
      <c r="G27" s="42">
        <v>-417.43</v>
      </c>
    </row>
    <row r="28" spans="1:7" x14ac:dyDescent="0.25">
      <c r="A28" t="s">
        <v>100</v>
      </c>
      <c r="B28" t="s">
        <v>12</v>
      </c>
      <c r="C28" t="s">
        <v>101</v>
      </c>
      <c r="D28" s="42">
        <v>0</v>
      </c>
      <c r="E28" s="35">
        <v>3151934.26</v>
      </c>
      <c r="F28" s="35">
        <v>3151934.26</v>
      </c>
      <c r="G28" s="42">
        <v>0</v>
      </c>
    </row>
    <row r="29" spans="1:7" x14ac:dyDescent="0.25">
      <c r="A29" t="s">
        <v>102</v>
      </c>
      <c r="B29" t="s">
        <v>12</v>
      </c>
      <c r="C29" t="s">
        <v>101</v>
      </c>
      <c r="D29" s="42">
        <v>0</v>
      </c>
      <c r="E29" s="35">
        <v>3151934.26</v>
      </c>
      <c r="F29" s="35">
        <v>3151934.26</v>
      </c>
      <c r="G29" s="42">
        <v>0</v>
      </c>
    </row>
    <row r="30" spans="1:7" x14ac:dyDescent="0.25">
      <c r="A30" t="s">
        <v>103</v>
      </c>
      <c r="B30" t="s">
        <v>12</v>
      </c>
      <c r="C30" t="s">
        <v>37</v>
      </c>
      <c r="D30" s="42">
        <v>0</v>
      </c>
      <c r="E30" s="35">
        <v>3151934.26</v>
      </c>
      <c r="F30" s="35">
        <v>3151934.26</v>
      </c>
      <c r="G30" s="42">
        <v>0</v>
      </c>
    </row>
    <row r="31" spans="1:7" x14ac:dyDescent="0.25">
      <c r="A31" t="s">
        <v>104</v>
      </c>
      <c r="B31" t="s">
        <v>12</v>
      </c>
      <c r="C31" t="s">
        <v>37</v>
      </c>
      <c r="D31" s="42">
        <v>0</v>
      </c>
      <c r="E31" s="35">
        <v>3151934.26</v>
      </c>
      <c r="F31" s="35">
        <v>3151934.26</v>
      </c>
      <c r="G31" s="42">
        <v>0</v>
      </c>
    </row>
    <row r="32" spans="1:7" x14ac:dyDescent="0.25">
      <c r="A32" t="s">
        <v>105</v>
      </c>
      <c r="B32" t="s">
        <v>114</v>
      </c>
      <c r="C32" t="s">
        <v>37</v>
      </c>
      <c r="D32" s="42">
        <v>0</v>
      </c>
      <c r="E32" s="35">
        <v>3151934.26</v>
      </c>
      <c r="F32" s="35">
        <v>3151934.26</v>
      </c>
      <c r="G32" s="42">
        <v>0</v>
      </c>
    </row>
    <row r="33" spans="1:7" x14ac:dyDescent="0.25">
      <c r="A33" t="s">
        <v>40</v>
      </c>
      <c r="B33" t="s">
        <v>12</v>
      </c>
      <c r="C33" t="s">
        <v>41</v>
      </c>
      <c r="D33" s="42">
        <v>-4015587.65</v>
      </c>
      <c r="E33" s="35">
        <v>5</v>
      </c>
      <c r="F33" s="35">
        <v>2707972.3200000003</v>
      </c>
      <c r="G33" s="42">
        <v>-6723554.9699999997</v>
      </c>
    </row>
    <row r="34" spans="1:7" x14ac:dyDescent="0.25">
      <c r="A34" t="s">
        <v>42</v>
      </c>
      <c r="B34" t="s">
        <v>12</v>
      </c>
      <c r="C34" t="s">
        <v>43</v>
      </c>
      <c r="D34" s="42">
        <v>-4014958.3299999996</v>
      </c>
      <c r="E34" s="35">
        <v>0</v>
      </c>
      <c r="F34" s="35">
        <v>2707972.3200000003</v>
      </c>
      <c r="G34" s="42">
        <v>-6722930.6500000004</v>
      </c>
    </row>
    <row r="35" spans="1:7" x14ac:dyDescent="0.25">
      <c r="A35" t="s">
        <v>39</v>
      </c>
      <c r="B35" t="s">
        <v>12</v>
      </c>
      <c r="C35" t="s">
        <v>43</v>
      </c>
      <c r="D35" s="42">
        <v>-4014958.3299999996</v>
      </c>
      <c r="E35" s="35">
        <v>0</v>
      </c>
      <c r="F35" s="35">
        <v>2707972.3200000003</v>
      </c>
      <c r="G35" s="42">
        <v>-6722930.6500000004</v>
      </c>
    </row>
    <row r="36" spans="1:7" x14ac:dyDescent="0.25">
      <c r="A36" t="s">
        <v>44</v>
      </c>
      <c r="B36" t="s">
        <v>12</v>
      </c>
      <c r="C36" t="s">
        <v>43</v>
      </c>
      <c r="D36" s="42">
        <v>-4014958.3299999996</v>
      </c>
      <c r="E36" s="35">
        <v>0</v>
      </c>
      <c r="F36" s="35">
        <v>2707972.3200000003</v>
      </c>
      <c r="G36" s="42">
        <v>-6722930.6500000004</v>
      </c>
    </row>
    <row r="37" spans="1:7" x14ac:dyDescent="0.25">
      <c r="A37" t="s">
        <v>45</v>
      </c>
      <c r="B37" t="s">
        <v>12</v>
      </c>
      <c r="C37" t="s">
        <v>43</v>
      </c>
      <c r="D37" s="42">
        <v>-4014958.3299999996</v>
      </c>
      <c r="E37" s="35">
        <v>0</v>
      </c>
      <c r="F37" s="35">
        <v>2707972.3200000003</v>
      </c>
      <c r="G37" s="42">
        <v>-6722930.6500000004</v>
      </c>
    </row>
    <row r="38" spans="1:7" x14ac:dyDescent="0.25">
      <c r="A38" t="s">
        <v>46</v>
      </c>
      <c r="B38" t="s">
        <v>12</v>
      </c>
      <c r="C38" t="s">
        <v>43</v>
      </c>
      <c r="D38" s="42">
        <v>-4014958.3299999996</v>
      </c>
      <c r="E38" s="35">
        <v>0</v>
      </c>
      <c r="F38" s="35">
        <v>2707972.3200000003</v>
      </c>
      <c r="G38" s="42">
        <v>-6722930.6500000004</v>
      </c>
    </row>
    <row r="39" spans="1:7" x14ac:dyDescent="0.25">
      <c r="A39" t="s">
        <v>63</v>
      </c>
      <c r="B39" t="s">
        <v>12</v>
      </c>
      <c r="C39" t="s">
        <v>43</v>
      </c>
      <c r="D39" s="42">
        <v>-4014958.3299999996</v>
      </c>
      <c r="E39" s="35">
        <v>0</v>
      </c>
      <c r="F39" s="35">
        <v>2707972.3200000003</v>
      </c>
      <c r="G39" s="42">
        <v>-6722930.6500000004</v>
      </c>
    </row>
    <row r="40" spans="1:7" x14ac:dyDescent="0.25">
      <c r="A40" t="s">
        <v>64</v>
      </c>
      <c r="B40" t="s">
        <v>114</v>
      </c>
      <c r="C40" t="s">
        <v>43</v>
      </c>
      <c r="D40" s="42">
        <v>-4014958.3299999996</v>
      </c>
      <c r="E40" s="35">
        <v>0</v>
      </c>
      <c r="F40" s="35">
        <v>2707972.3200000003</v>
      </c>
      <c r="G40" s="42">
        <v>-6722930.6500000004</v>
      </c>
    </row>
    <row r="41" spans="1:7" x14ac:dyDescent="0.25">
      <c r="A41" t="s">
        <v>83</v>
      </c>
      <c r="B41" t="s">
        <v>12</v>
      </c>
      <c r="C41" t="s">
        <v>13</v>
      </c>
      <c r="D41" s="42">
        <v>-629.32000000000005</v>
      </c>
      <c r="E41" s="35">
        <v>5</v>
      </c>
      <c r="F41" s="35">
        <v>0</v>
      </c>
      <c r="G41" s="42">
        <v>-624.32000000000005</v>
      </c>
    </row>
    <row r="42" spans="1:7" x14ac:dyDescent="0.25">
      <c r="A42" t="s">
        <v>84</v>
      </c>
      <c r="B42" t="s">
        <v>12</v>
      </c>
      <c r="C42" t="s">
        <v>13</v>
      </c>
      <c r="D42" s="42">
        <v>-629.32000000000005</v>
      </c>
      <c r="E42" s="35">
        <v>5</v>
      </c>
      <c r="F42" s="35">
        <v>0</v>
      </c>
      <c r="G42" s="42">
        <v>-624.32000000000005</v>
      </c>
    </row>
    <row r="43" spans="1:7" x14ac:dyDescent="0.25">
      <c r="A43" t="s">
        <v>86</v>
      </c>
      <c r="B43" t="s">
        <v>12</v>
      </c>
      <c r="C43" t="s">
        <v>106</v>
      </c>
      <c r="D43" s="42">
        <v>-629.32000000000005</v>
      </c>
      <c r="E43" s="35">
        <v>5</v>
      </c>
      <c r="F43" s="35">
        <v>0</v>
      </c>
      <c r="G43" s="42">
        <v>-624.32000000000005</v>
      </c>
    </row>
    <row r="44" spans="1:7" x14ac:dyDescent="0.25">
      <c r="A44" t="s">
        <v>87</v>
      </c>
      <c r="B44" t="s">
        <v>12</v>
      </c>
      <c r="C44" t="s">
        <v>106</v>
      </c>
      <c r="D44" s="42">
        <v>-629.32000000000005</v>
      </c>
      <c r="E44" s="35">
        <v>5</v>
      </c>
      <c r="F44" s="35">
        <v>0</v>
      </c>
      <c r="G44" s="42">
        <v>-624.32000000000005</v>
      </c>
    </row>
    <row r="45" spans="1:7" x14ac:dyDescent="0.25">
      <c r="A45" t="s">
        <v>88</v>
      </c>
      <c r="B45" t="s">
        <v>12</v>
      </c>
      <c r="C45" t="s">
        <v>85</v>
      </c>
      <c r="D45" s="42">
        <v>-629.32000000000005</v>
      </c>
      <c r="E45" s="35">
        <v>5</v>
      </c>
      <c r="F45" s="35">
        <v>0</v>
      </c>
      <c r="G45" s="42">
        <v>-624.32000000000005</v>
      </c>
    </row>
    <row r="46" spans="1:7" x14ac:dyDescent="0.25">
      <c r="A46" t="s">
        <v>89</v>
      </c>
      <c r="B46" t="s">
        <v>12</v>
      </c>
      <c r="C46" t="s">
        <v>85</v>
      </c>
      <c r="D46" s="42">
        <v>-629.32000000000005</v>
      </c>
      <c r="E46" s="35">
        <v>5</v>
      </c>
      <c r="F46" s="35">
        <v>0</v>
      </c>
      <c r="G46" s="42">
        <v>-624.32000000000005</v>
      </c>
    </row>
    <row r="47" spans="1:7" x14ac:dyDescent="0.25">
      <c r="A47" t="s">
        <v>90</v>
      </c>
      <c r="B47" t="s">
        <v>114</v>
      </c>
      <c r="C47" t="s">
        <v>85</v>
      </c>
      <c r="D47" s="42">
        <v>-629.32000000000005</v>
      </c>
      <c r="E47" s="35">
        <v>5</v>
      </c>
      <c r="F47" s="35">
        <v>0</v>
      </c>
      <c r="G47" s="42">
        <v>-624.32000000000005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</vt:lpstr>
      <vt:lpstr>ER</vt:lpstr>
      <vt:lpstr>Hoja1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Piche</cp:lastModifiedBy>
  <cp:lastPrinted>2023-01-19T23:14:21Z</cp:lastPrinted>
  <dcterms:created xsi:type="dcterms:W3CDTF">2010-07-07T18:45:06Z</dcterms:created>
  <dcterms:modified xsi:type="dcterms:W3CDTF">2023-06-08T18:12:44Z</dcterms:modified>
</cp:coreProperties>
</file>