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23B6F14B-4478-4C22-AA09-44F66F744AB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47" i="1"/>
  <c r="I52" i="1" s="1"/>
  <c r="I46" i="1"/>
  <c r="I42" i="1"/>
  <c r="I38" i="1"/>
  <c r="I33" i="1"/>
  <c r="I21" i="1"/>
  <c r="I17" i="1"/>
  <c r="I25" i="1" s="1"/>
  <c r="I32" i="2"/>
  <c r="I25" i="2"/>
  <c r="I27" i="2" s="1"/>
  <c r="I34" i="2" s="1"/>
  <c r="I38" i="2" s="1"/>
  <c r="I42" i="2" s="1"/>
  <c r="I19" i="2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<sst xmlns="http://schemas.openxmlformats.org/spreadsheetml/2006/main" count="102" uniqueCount="74">
  <si>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</si>
  <si>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</si>
  <si>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</si>
  <si>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</si>
  <si>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</si>
  <si>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</si>
  <si>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</si>
  <si>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</si>
  <si>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</si>
  <si>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</si>
  <si>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</si>
  <si>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</si>
  <si>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</si>
  <si>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</si>
  <si>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</si>
  <si>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</si>
  <si>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</si>
  <si>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</si>
  <si>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</si>
  <si>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</si>
  <si>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</si>
  <si>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</si>
  <si>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</si>
  <si>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</si>
  <si>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</si>
  <si>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</si>
  <si>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</si>
  <si>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</si>
  <si>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</si>
  <si>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</si>
  <si>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</si>
  <si>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</si>
  <si>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</si>
  <si>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</si>
  <si>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</si>
  <si>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</si>
  <si>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</si>
  <si>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</si>
  <si>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</si>
  <si>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</si>
  <si>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</si>
  <si>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</si>
  <si>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</si>
  <si>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</si>
  <si>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</si>
  <si>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</si>
  <si>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</si>
  <si>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</si>
  <si>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</si>
  <si>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</si>
  <si>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</si>
  <si>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</si>
  <si>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</si>
  <si>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</si>
  <si>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</si>
  <si>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</si>
  <si>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</si>
  <si>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</si>
  <si>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</si>
  <si>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</si>
  <si>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</si>
  <si>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</si>
  <si>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</si>
  <si>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</si>
  <si>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</si>
  <si>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</si>
  <si>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</si>
  <si>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</si>
  <si>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</si>
  <si>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</si>
  <si>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2022</t>
  </si>
  <si>
    <t>2023</t>
  </si>
  <si>
    <t>Al 31 de Mayo  de 2023 y 2022</t>
  </si>
  <si>
    <t>Por los años terminados el 31 de Mayo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</si>
</sst>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94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6" fontId="21" fillId="0" borderId="0" xfId="42" applyNumberFormat="1" applyFont="1"/>
    <xf numFmtId="166" fontId="21" fillId="0" borderId="3" xfId="42" applyNumberFormat="1" applyFont="1" applyBorder="1"/>
    <xf numFmtId="174" fontId="21" fillId="0" borderId="0" xfId="42" applyNumberFormat="1" applyFont="1"/>
    <xf numFmtId="175" fontId="21" fillId="0" borderId="0" xfId="42" applyNumberFormat="1" applyFont="1"/>
    <xf numFmtId="175" fontId="21" fillId="0" borderId="3" xfId="42" applyNumberFormat="1" applyFont="1" applyBorder="1"/>
    <xf numFmtId="173" fontId="21" fillId="0" borderId="0" xfId="43" applyNumberFormat="1" applyFont="1" applyAlignment="1">
      <alignment horizontal="right"/>
    </xf>
    <xf numFmtId="175" fontId="21" fillId="0" borderId="0" xfId="43" applyNumberFormat="1" applyFont="1" applyAlignment="1">
      <alignment horizontal="right"/>
    </xf>
    <xf numFmtId="175" fontId="21" fillId="0" borderId="3" xfId="43" applyNumberFormat="1" applyFont="1" applyBorder="1" applyAlignment="1">
      <alignment horizontal="right"/>
    </xf>
    <xf numFmtId="166" fontId="21" fillId="0" borderId="0" xfId="43" applyNumberFormat="1" applyFont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66" fontId="21" fillId="0" borderId="0" xfId="43" applyNumberFormat="1" applyFont="1"/>
    <xf numFmtId="166" fontId="21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zoomScale="115" zoomScaleNormal="115" workbookViewId="0">
      <selection activeCell="I25" sqref="I25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2466.5</v>
      </c>
      <c r="H11" s="76"/>
      <c r="I11" s="82">
        <v>2287.3000000000002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19.899999999999999</v>
      </c>
      <c r="H12" s="76"/>
      <c r="I12" s="82">
        <v>26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41663.300000000003</v>
      </c>
      <c r="H13" s="76"/>
      <c r="I13" s="82">
        <v>37316.300000000003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5224.8</v>
      </c>
      <c r="H14" s="76"/>
      <c r="I14" s="82">
        <v>3994.4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25307.5</v>
      </c>
      <c r="H15" s="76"/>
      <c r="I15" s="82">
        <v>26517.599999999999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3461.1</v>
      </c>
      <c r="H16" s="76"/>
      <c r="I16" s="82">
        <v>2703.1</v>
      </c>
    </row>
    <row r="17" spans="1:13">
      <c r="A17" s="16"/>
      <c r="B17" s="16"/>
      <c r="C17" s="16"/>
      <c r="D17" s="16"/>
      <c r="E17" s="44"/>
      <c r="F17" s="17"/>
      <c r="G17" s="18">
        <f>SUM(G11:G16)</f>
        <v>78143.100000000006</v>
      </c>
      <c r="H17" s="18"/>
      <c r="I17" s="18">
        <f>SUM(I11:I16)</f>
        <v>72844.700000000012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69</v>
      </c>
      <c r="B20" s="20"/>
      <c r="C20" s="20"/>
      <c r="D20" s="20"/>
      <c r="E20" s="44"/>
      <c r="F20" s="19"/>
      <c r="G20" s="77">
        <v>6620.6</v>
      </c>
      <c r="H20" s="77"/>
      <c r="I20" s="83">
        <v>2943.7</v>
      </c>
    </row>
    <row r="21" spans="1:13">
      <c r="A21" s="15"/>
      <c r="B21" s="15"/>
      <c r="C21" s="15"/>
      <c r="D21" s="15"/>
      <c r="E21" s="44"/>
      <c r="F21" s="19"/>
      <c r="G21" s="21">
        <f>SUM(G19:G20)</f>
        <v>6620.6</v>
      </c>
      <c r="H21" s="21"/>
      <c r="I21" s="21">
        <f>SUM(I19:I20)</f>
        <v>2943.7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3702.9</v>
      </c>
      <c r="H24" s="77"/>
      <c r="I24" s="83">
        <v>3661.9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88466.6</v>
      </c>
      <c r="H25" s="22"/>
      <c r="I25" s="22">
        <f>I17+I21+I24</f>
        <v>79450.3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1641.1</v>
      </c>
      <c r="H29" s="78"/>
      <c r="I29" s="84">
        <v>1422.5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252.7</v>
      </c>
      <c r="H30" s="68"/>
      <c r="I30" s="85">
        <v>470.2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16234</v>
      </c>
      <c r="H31" s="68"/>
      <c r="I31" s="85">
        <v>12261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3328.4</v>
      </c>
      <c r="H32" s="68"/>
      <c r="I32" s="86">
        <v>3083.1</v>
      </c>
    </row>
    <row r="33" spans="1:14">
      <c r="A33" s="15"/>
      <c r="B33" s="15"/>
      <c r="C33" s="15"/>
      <c r="D33" s="15"/>
      <c r="E33" s="46"/>
      <c r="F33" s="50"/>
      <c r="G33" s="80">
        <f>SUM(G29:G32)</f>
        <v>21456.2</v>
      </c>
      <c r="H33" s="25"/>
      <c r="I33" s="80">
        <f>SUM(I29:I32)</f>
        <v>17236.8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5515.9</v>
      </c>
      <c r="H35" s="68"/>
      <c r="I35" s="85">
        <v>4664.5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630.20000000000005</v>
      </c>
      <c r="H36" s="68"/>
      <c r="I36" s="85">
        <v>385.3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1540.8</v>
      </c>
      <c r="H37" s="69"/>
      <c r="I37" s="86">
        <v>1340.4</v>
      </c>
    </row>
    <row r="38" spans="1:14">
      <c r="A38" s="15"/>
      <c r="B38" s="15"/>
      <c r="C38" s="15"/>
      <c r="D38" s="15"/>
      <c r="E38" s="46"/>
      <c r="F38" s="50"/>
      <c r="G38" s="25">
        <f>SUM(G35:G37)</f>
        <v>7686.9</v>
      </c>
      <c r="H38" s="25"/>
      <c r="I38" s="25">
        <f>SUM(I35:I37)</f>
        <v>6390.2000000000007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1051.4000000000001</v>
      </c>
      <c r="H40" s="68"/>
      <c r="I40" s="85">
        <v>1112.5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15931</v>
      </c>
      <c r="H41" s="69"/>
      <c r="I41" s="86">
        <v>14409.5</v>
      </c>
    </row>
    <row r="42" spans="1:14">
      <c r="A42" s="15"/>
      <c r="B42" s="15"/>
      <c r="C42" s="15"/>
      <c r="D42" s="15"/>
      <c r="E42" s="46"/>
      <c r="F42" s="50"/>
      <c r="G42" s="25">
        <f>SUM(G40:G41)</f>
        <v>16982.400000000001</v>
      </c>
      <c r="H42" s="25"/>
      <c r="I42" s="25">
        <f>SUM(I40:I41)</f>
        <v>15522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6280.6</v>
      </c>
      <c r="H44" s="68"/>
      <c r="I44" s="85">
        <v>4833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1391</v>
      </c>
      <c r="H45" s="69"/>
      <c r="I45" s="86">
        <v>1543.2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7671.6</v>
      </c>
      <c r="H46" s="25"/>
      <c r="I46" s="27">
        <f>SUM(I44:I45)</f>
        <v>6376.2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53797.1</v>
      </c>
      <c r="H47" s="25"/>
      <c r="I47" s="26">
        <f>I33+I38+I42+I46</f>
        <v>45525.2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19669.5</v>
      </c>
      <c r="H50" s="69" t="s">
        <v>0</v>
      </c>
      <c r="I50" s="86">
        <v>18925.099999999999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34669.5</v>
      </c>
      <c r="H51" s="25" t="s">
        <v>0</v>
      </c>
      <c r="I51" s="25">
        <f>SUM(I49:I50)</f>
        <v>33925.1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88466.6</v>
      </c>
      <c r="H52" s="25"/>
      <c r="I52" s="22">
        <f>I47+I51</f>
        <v>79450.299999999988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65</v>
      </c>
      <c r="E54" s="36"/>
      <c r="G54" s="43" t="s">
        <v>67</v>
      </c>
      <c r="H54" s="56"/>
      <c r="I54" s="43"/>
    </row>
    <row r="55" spans="1:9" ht="15" customHeight="1">
      <c r="A55" s="19" t="s">
        <v>60</v>
      </c>
      <c r="B55" s="19" t="s">
        <v>66</v>
      </c>
      <c r="C55" s="8"/>
      <c r="D55" s="8"/>
      <c r="E55" s="9"/>
      <c r="F55" s="8"/>
      <c r="G55" s="51" t="s">
        <v>68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5" zoomScale="138" zoomScaleNormal="138" workbookViewId="0">
      <selection activeCell="L40" sqref="L40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38989.5</v>
      </c>
      <c r="H14" s="70"/>
      <c r="I14" s="87">
        <v>40301.1</v>
      </c>
    </row>
    <row r="15" spans="1:10">
      <c r="A15" s="34" t="s">
        <v>36</v>
      </c>
      <c r="G15" s="71">
        <v>12571.2</v>
      </c>
      <c r="H15" s="71"/>
      <c r="I15" s="88">
        <v>11434.8</v>
      </c>
    </row>
    <row r="16" spans="1:10" ht="16.5" customHeight="1">
      <c r="A16" s="35" t="s">
        <v>61</v>
      </c>
      <c r="G16" s="71">
        <v>3857.1</v>
      </c>
      <c r="H16" s="71"/>
      <c r="I16" s="88">
        <v>3581.5</v>
      </c>
    </row>
    <row r="17" spans="1:9">
      <c r="A17" s="34" t="s">
        <v>37</v>
      </c>
      <c r="G17" s="71">
        <v>3699.4</v>
      </c>
      <c r="H17" s="71"/>
      <c r="I17" s="88">
        <v>3321.1</v>
      </c>
    </row>
    <row r="18" spans="1:9">
      <c r="A18" s="34" t="s">
        <v>38</v>
      </c>
      <c r="G18" s="72">
        <v>1452.9</v>
      </c>
      <c r="H18" s="72"/>
      <c r="I18" s="89">
        <v>1225.0999999999999</v>
      </c>
    </row>
    <row r="19" spans="1:9">
      <c r="A19" s="31"/>
      <c r="G19" s="58">
        <f>SUM(G14:G18)</f>
        <v>60570.1</v>
      </c>
      <c r="H19" s="58"/>
      <c r="I19" s="58">
        <f>SUM(I14:I18)</f>
        <v>59863.599999999991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15717.9</v>
      </c>
      <c r="H21" s="73"/>
      <c r="I21" s="90">
        <v>14400.5</v>
      </c>
    </row>
    <row r="22" spans="1:9">
      <c r="A22" s="34" t="s">
        <v>40</v>
      </c>
      <c r="G22" s="73">
        <v>21829.599999999999</v>
      </c>
      <c r="H22" s="73"/>
      <c r="I22" s="90">
        <v>24464.3</v>
      </c>
    </row>
    <row r="23" spans="1:9">
      <c r="A23" s="34" t="s">
        <v>41</v>
      </c>
      <c r="G23" s="73">
        <v>11619.4</v>
      </c>
      <c r="H23" s="73"/>
      <c r="I23" s="90">
        <v>10202.6</v>
      </c>
    </row>
    <row r="24" spans="1:9">
      <c r="A24" s="34" t="s">
        <v>54</v>
      </c>
      <c r="G24" s="74">
        <v>6406.4</v>
      </c>
      <c r="H24" s="74"/>
      <c r="I24" s="91">
        <v>5964.6</v>
      </c>
    </row>
    <row r="25" spans="1:9" ht="21" customHeight="1">
      <c r="A25" s="32"/>
      <c r="G25" s="60">
        <f>SUM(G21:G24)</f>
        <v>55573.3</v>
      </c>
      <c r="H25" s="61"/>
      <c r="I25" s="60">
        <f>SUM(I21:I24)</f>
        <v>55032</v>
      </c>
    </row>
    <row r="26" spans="1:9" ht="13.5" customHeight="1">
      <c r="A26" s="32" t="s">
        <v>62</v>
      </c>
      <c r="G26" s="74">
        <v>16.5</v>
      </c>
      <c r="H26" s="74"/>
      <c r="I26" s="91">
        <v>6</v>
      </c>
    </row>
    <row r="27" spans="1:9" ht="21" customHeight="1">
      <c r="A27" s="30" t="s">
        <v>42</v>
      </c>
      <c r="G27" s="62">
        <f>+G19-G25-G26</f>
        <v>4980.2999999999956</v>
      </c>
      <c r="H27" s="58"/>
      <c r="I27" s="62">
        <f>+I19-I25-I26</f>
        <v>4825.5999999999913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140.80000000000001</v>
      </c>
      <c r="H30" s="75"/>
      <c r="I30" s="92">
        <v>168.3</v>
      </c>
    </row>
    <row r="31" spans="1:9">
      <c r="A31" s="34" t="s">
        <v>46</v>
      </c>
      <c r="G31" s="81">
        <v>3297.3</v>
      </c>
      <c r="H31" s="64"/>
      <c r="I31" s="93">
        <v>2347.6999999999998</v>
      </c>
    </row>
    <row r="32" spans="1:9" ht="18.75" customHeight="1">
      <c r="A32" s="33"/>
      <c r="G32" s="65">
        <f>SUM(G30:G31)</f>
        <v>3438.1000000000004</v>
      </c>
      <c r="H32" s="63"/>
      <c r="I32" s="65">
        <f>SUM(I30:I31)</f>
        <v>2516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1542.1999999999953</v>
      </c>
      <c r="H34" s="63"/>
      <c r="I34" s="63">
        <f>+I27-I32</f>
        <v>2309.5999999999913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451.2</v>
      </c>
      <c r="H36" s="72"/>
      <c r="I36" s="89">
        <v>416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1993.3999999999953</v>
      </c>
      <c r="H38" s="58"/>
      <c r="I38" s="58">
        <f>SUM(I34:I36)</f>
        <v>2725.5999999999913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1993.3999999999953</v>
      </c>
      <c r="H42" s="63"/>
      <c r="I42" s="66">
        <f>SUM(I38:I41)</f>
        <v>2725.5999999999913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65</v>
      </c>
      <c r="G46" s="43" t="s">
        <v>67</v>
      </c>
      <c r="I46" s="43"/>
    </row>
    <row r="47" spans="1:10" ht="15" customHeight="1">
      <c r="A47" s="19" t="s">
        <v>60</v>
      </c>
      <c r="B47" s="19" t="s">
        <v>66</v>
      </c>
      <c r="C47" s="8"/>
      <c r="D47" s="8"/>
      <c r="E47" s="9"/>
      <c r="F47" s="8"/>
      <c r="G47" s="51" t="s">
        <v>68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2023-05-04T21:56:09Z</cp:lastPrinted>
  <dcterms:created xsi:type="dcterms:W3CDTF">2011-01-17T20:49:33Z</dcterms:created>
  <dcterms:modified xsi:type="dcterms:W3CDTF">2023-06-05T20:22:52Z</dcterms:modified>
</cp:coreProperties>
</file>