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IFBAC\"/>
    </mc:Choice>
  </mc:AlternateContent>
  <xr:revisionPtr revIDLastSave="0" documentId="8_{A1D593AF-AE47-4AA7-BDC7-9456DC8D7166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S" sheetId="2" r:id="rId2"/>
  </sheet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1__123Graph_AC86W_2" hidden="1">#REF!</definedName>
    <definedName name="__10__123Graph_LBL_BC86W_2" hidden="1">#REF!</definedName>
    <definedName name="__11__123Graph_LBL_BC86W30" hidden="1">#REF!</definedName>
    <definedName name="__12__123Graph_LBL_BC86W90" hidden="1">#REF!</definedName>
    <definedName name="__123Graph_AC86W2CE" hidden="1">#REF!</definedName>
    <definedName name="__123Graph_AC86W2ROLL" hidden="1">#REF!</definedName>
    <definedName name="__123Graph_AC86W3CE" hidden="1">#REF!</definedName>
    <definedName name="__123Graph_AC86W3ROLL" hidden="1">#REF!</definedName>
    <definedName name="__123Graph_B" hidden="1">#REF!</definedName>
    <definedName name="__123Graph_BC86W2CE" hidden="1">#REF!</definedName>
    <definedName name="__123Graph_BC86W2ROLL" hidden="1">#REF!</definedName>
    <definedName name="__123Graph_BC86W3CE" hidden="1">#REF!</definedName>
    <definedName name="__123Graph_BC86W3ROLL" hidden="1">#REF!</definedName>
    <definedName name="__123Graph_LBL_A" hidden="1">#REF!</definedName>
    <definedName name="__123Graph_LBL_AC86W2CE" hidden="1">#REF!</definedName>
    <definedName name="__123Graph_LBL_AC86W2ROLL" hidden="1">#REF!</definedName>
    <definedName name="__123Graph_LBL_AC86W3CE" hidden="1">#REF!</definedName>
    <definedName name="__123Graph_LBL_AC86W3ROLL" hidden="1">#REF!</definedName>
    <definedName name="__123Graph_LBL_B" hidden="1">#REF!</definedName>
    <definedName name="__123Graph_LBL_BC86W2CE" hidden="1">#REF!</definedName>
    <definedName name="__123Graph_LBL_BC86W2ROLL" hidden="1">#REF!</definedName>
    <definedName name="__123Graph_LBL_BC86W3CE" hidden="1">#REF!</definedName>
    <definedName name="__123Graph_LBL_BC86W3ROLL" hidden="1">#REF!</definedName>
    <definedName name="__123Graph_X" hidden="1">#REF!</definedName>
    <definedName name="__123Graph_XC86W2CE" hidden="1">#REF!</definedName>
    <definedName name="__123Graph_XC86W2ROLL" hidden="1">#REF!</definedName>
    <definedName name="__123Graph_XC86W3CE" hidden="1">#REF!</definedName>
    <definedName name="__123Graph_XC86W3ROLL" hidden="1">#REF!</definedName>
    <definedName name="__13__123Graph_XC86W30" hidden="1">#REF!</definedName>
    <definedName name="__14__123Graph_XC86W90" hidden="1">#REF!</definedName>
    <definedName name="__2__123Graph_AC86W30" hidden="1">#REF!</definedName>
    <definedName name="__3__123Graph_AC86W90" hidden="1">#REF!</definedName>
    <definedName name="__4__123Graph_BC86W_2" hidden="1">#REF!</definedName>
    <definedName name="__5__123Graph_BC86W30" hidden="1">#REF!</definedName>
    <definedName name="__6__123Graph_BC86W90" hidden="1">#REF!</definedName>
    <definedName name="__7__123Graph_LBL_AC86W_2" hidden="1">#REF!</definedName>
    <definedName name="__8__123Graph_LBL_AC86W30" hidden="1">#REF!</definedName>
    <definedName name="__9__123Graph_LBL_AC86W90" hidden="1">#REF!</definedName>
    <definedName name="__GL077803">#REF!</definedName>
    <definedName name="__GL077804">#REF!</definedName>
    <definedName name="_1__123Graph_AC86W_2" hidden="1">#REF!</definedName>
    <definedName name="_10__123Graph_LBL_BC86W_2" hidden="1">#REF!</definedName>
    <definedName name="_11__123Graph_LBL_BC86W30" hidden="1">#REF!</definedName>
    <definedName name="_12__123Graph_LBL_BC86W90" hidden="1">#REF!</definedName>
    <definedName name="_13__123Graph_XC86W30" hidden="1">#REF!</definedName>
    <definedName name="_14__123Graph_XC86W90" hidden="1">#REF!</definedName>
    <definedName name="_2__123Graph_AC86W30" hidden="1">#REF!</definedName>
    <definedName name="_3__123Graph_AC86W90" hidden="1">#REF!</definedName>
    <definedName name="_4__123Graph_BC86W_2" hidden="1">#REF!</definedName>
    <definedName name="_5__123Graph_BC86W30" hidden="1">#REF!</definedName>
    <definedName name="_6__123Graph_BC86W90" hidden="1">#REF!</definedName>
    <definedName name="_7__123Graph_LBL_AC86W_2" hidden="1">#REF!</definedName>
    <definedName name="_8__123Graph_LBL_AC86W30" hidden="1">#REF!</definedName>
    <definedName name="_9__123Graph_LBL_AC86W90" hidden="1">#REF!</definedName>
    <definedName name="_GL077803">#REF!</definedName>
    <definedName name="_GL077804">#REF!</definedName>
    <definedName name="agrupacion1">#REF!</definedName>
    <definedName name="Anexo" hidden="1">{"'para SB'!$A$1420:$F$1479"}</definedName>
    <definedName name="_xlnm.Print_Area" localSheetId="0">BALANCE!$A$1:$D$60</definedName>
    <definedName name="_xlnm.Print_Area" localSheetId="1">RESULTADOS!$A$1:$D$55</definedName>
    <definedName name="AS2DocOpenMode" hidden="1">"AS2DocumentEdit"</definedName>
    <definedName name="borrar">#REF!</definedName>
    <definedName name="borrar1">#REF!</definedName>
    <definedName name="HTML_CodePage" hidden="1">1252</definedName>
    <definedName name="HTML_Control" hidden="1">{"'para SB'!$A$1420:$F$1479"}</definedName>
    <definedName name="HTML_Description" hidden="1">""</definedName>
    <definedName name="HTML_Email" hidden="1">""</definedName>
    <definedName name="HTML_Header" hidden="1">""</definedName>
    <definedName name="HTML_LastUpdate" hidden="1">"22/06/00"</definedName>
    <definedName name="HTML_LineAfter" hidden="1">FALSE</definedName>
    <definedName name="HTML_LineBefore" hidden="1">FALSE</definedName>
    <definedName name="HTML_Name" hidden="1">"BANCO CENTRAL DE HONDURAS"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provisiones_enero" hidden="1">{"'para SB'!$A$1420:$F$1479"}</definedName>
    <definedName name="red" hidden="1">{"'Sheet1'!$A$1:$F$179"}</definedName>
    <definedName name="ro" hidden="1">{"'Sheet1'!$A$1:$F$179"}</definedName>
    <definedName name="rod" hidden="1">{"'Sheet1'!$A$1:$F$179"}</definedName>
    <definedName name="rodirgo" hidden="1">{"'Sheet1'!$A$1:$F$179"}</definedName>
    <definedName name="SaldoContable">SUMIF(#REF!,#REF!,#REF!)</definedName>
    <definedName name="sdaf" hidden="1">{"'para SB'!$A$1420:$F$1479"}</definedName>
    <definedName name="sosi" hidden="1">{"'para SB'!$A$1420:$F$1479"}</definedName>
    <definedName name="soso" hidden="1">{"'para SB'!$A$1420:$F$1479"}</definedName>
    <definedName name="Untitled">#REF!</definedName>
    <definedName name="upstDataMap">#REF!</definedName>
    <definedName name="ws" hidden="1">{"'Sheet1'!$A$1:$F$179"}</definedName>
    <definedName name="xxx" hidden="1">{"'para SB'!$A$1420:$F$1479"}</definedName>
    <definedName name="xxxx" hidden="1">{"'para SB'!$A$1420:$F$1479"}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2" l="1"/>
  <c r="D17" i="2"/>
  <c r="D9" i="2"/>
  <c r="D48" i="1"/>
  <c r="D39" i="1"/>
  <c r="D34" i="1"/>
  <c r="D21" i="1"/>
  <c r="D16" i="1"/>
  <c r="D24" i="1" s="1"/>
  <c r="D40" i="1" l="1"/>
  <c r="D49" i="1" s="1"/>
  <c r="F49" i="1" s="1"/>
  <c r="D27" i="2"/>
  <c r="D34" i="2" s="1"/>
  <c r="D38" i="2" s="1"/>
  <c r="D41" i="2" s="1"/>
  <c r="D44" i="2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<sst xmlns="http://schemas.openxmlformats.org/spreadsheetml/2006/main" count="84" uniqueCount="72">
  <si>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</si>
  <si>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</si>
  <si>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</si>
  <si>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</si>
  <si>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</si>
  <si>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</si>
  <si>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</si>
  <si>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</si>
  <si>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</si>
  <si>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</si>
  <si>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</si>
  <si>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</si>
  <si>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</si>
  <si>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</si>
  <si>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</si>
  <si>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</si>
  <si>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</si>
  <si>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</si>
  <si>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</si>
  <si>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</si>
  <si>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>Banco de Desarrollo de la Republica de El Salvador</t>
  </si>
  <si>
    <t xml:space="preserve">Préstamos de otros bancos </t>
  </si>
  <si>
    <t>Reportos y otras obligaciones bursátiles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</si>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</sst>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4" fontId="3" fillId="2" borderId="0" xfId="0" applyNumberFormat="1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  <pageSetUpPr fitToPage="1"/>
  </sheetPr>
  <dimension ref="A1:L101"/>
  <sheetViews>
    <sheetView showOutlineSymbols="0" defaultGridColor="0" topLeftCell="A39" colorId="57" zoomScale="85" zoomScaleNormal="85" workbookViewId="0">
      <selection activeCell="A11" sqref="A11:A12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3" customWidth="1"/>
    <col min="5" max="5" width="5.7109375" style="2" customWidth="1"/>
    <col min="6" max="6" width="10.42578125" style="2" customWidth="1"/>
    <col min="7" max="7" width="9.28515625" style="2" bestFit="1" customWidth="1"/>
    <col min="8" max="8" width="14.5703125" style="3" customWidth="1"/>
    <col min="9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45046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475386234.38999999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328381508.76999998</v>
      </c>
    </row>
    <row r="15" spans="1:12" ht="15" customHeight="1">
      <c r="A15" s="17" t="s">
        <v>10</v>
      </c>
      <c r="B15" s="17"/>
      <c r="C15" s="18"/>
      <c r="D15" s="19">
        <v>2323312425.6100001</v>
      </c>
      <c r="L15" s="20"/>
    </row>
    <row r="16" spans="1:12" ht="15" customHeight="1">
      <c r="C16" s="18"/>
      <c r="D16" s="21">
        <f>SUM(D12:D15)</f>
        <v>3127080168.77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816971.05999999959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40602061.420000009</v>
      </c>
      <c r="L20" s="22"/>
    </row>
    <row r="21" spans="1:12" ht="15" customHeight="1">
      <c r="C21" s="18"/>
      <c r="D21" s="21">
        <f>SUM(D18:D20)</f>
        <v>41666532.480000012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56341200.880000003</v>
      </c>
    </row>
    <row r="24" spans="1:12" ht="15.75" customHeight="1" thickBot="1">
      <c r="A24" s="24" t="s">
        <v>17</v>
      </c>
      <c r="B24" s="24"/>
      <c r="C24" s="25"/>
      <c r="D24" s="26">
        <f>+D16+D21+D23</f>
        <v>3225087902.1300001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2472787215.4000001</v>
      </c>
    </row>
    <row r="29" spans="1:12" ht="15" customHeight="1">
      <c r="A29" s="17" t="s">
        <v>20</v>
      </c>
      <c r="B29" s="17"/>
      <c r="C29" s="25"/>
      <c r="D29" s="13">
        <v>4605129.82</v>
      </c>
    </row>
    <row r="30" spans="1:12" ht="15" customHeight="1">
      <c r="A30" s="17" t="s">
        <v>21</v>
      </c>
      <c r="B30" s="17"/>
      <c r="C30" s="28"/>
      <c r="D30" s="13">
        <v>188755410.44</v>
      </c>
    </row>
    <row r="31" spans="1:12" ht="15" customHeight="1">
      <c r="A31" s="17" t="s">
        <v>22</v>
      </c>
      <c r="B31" s="17"/>
      <c r="C31" s="28"/>
      <c r="D31" s="13">
        <v>0</v>
      </c>
    </row>
    <row r="32" spans="1:12" ht="15" customHeight="1">
      <c r="A32" s="17" t="s">
        <v>23</v>
      </c>
      <c r="B32" s="17"/>
      <c r="C32" s="28"/>
      <c r="D32" s="13">
        <v>112424738.42</v>
      </c>
    </row>
    <row r="33" spans="1:4" ht="15" customHeight="1">
      <c r="A33" s="17" t="s">
        <v>24</v>
      </c>
      <c r="B33" s="17"/>
      <c r="C33" s="28"/>
      <c r="D33" s="13">
        <v>26716972.399999999</v>
      </c>
    </row>
    <row r="34" spans="1:4" ht="15" customHeight="1">
      <c r="C34" s="28"/>
      <c r="D34" s="21">
        <f>SUM(D28:D33)</f>
        <v>2805289466.4800005</v>
      </c>
    </row>
    <row r="35" spans="1:4" ht="15" customHeight="1">
      <c r="A35" s="2" t="s">
        <v>25</v>
      </c>
      <c r="C35" s="28"/>
      <c r="D35" s="19"/>
    </row>
    <row r="36" spans="1:4" ht="15" customHeight="1">
      <c r="A36" s="2" t="s">
        <v>26</v>
      </c>
      <c r="C36" s="28"/>
      <c r="D36" s="13">
        <v>45875629.43</v>
      </c>
    </row>
    <row r="37" spans="1:4" ht="15" customHeight="1">
      <c r="A37" s="2" t="s">
        <v>27</v>
      </c>
      <c r="C37" s="28"/>
      <c r="D37" s="13">
        <v>14851954.889999999</v>
      </c>
    </row>
    <row r="38" spans="1:4" ht="15" customHeight="1">
      <c r="A38" s="2" t="s">
        <v>28</v>
      </c>
      <c r="C38" s="28"/>
      <c r="D38" s="13">
        <v>10980266.280000001</v>
      </c>
    </row>
    <row r="39" spans="1:4" ht="15" customHeight="1">
      <c r="C39" s="28"/>
      <c r="D39" s="21">
        <f>SUM(D36:D38)</f>
        <v>71707850.599999994</v>
      </c>
    </row>
    <row r="40" spans="1:4" ht="15" customHeight="1">
      <c r="A40" s="24" t="s">
        <v>29</v>
      </c>
      <c r="B40" s="24"/>
      <c r="C40" s="28"/>
      <c r="D40" s="21">
        <f>+D34+D39</f>
        <v>2876997317.0800004</v>
      </c>
    </row>
    <row r="41" spans="1:4" ht="3" customHeight="1">
      <c r="A41" s="29"/>
      <c r="B41" s="29"/>
      <c r="C41" s="28"/>
      <c r="D41" s="19"/>
    </row>
    <row r="42" spans="1:4" ht="15" customHeight="1">
      <c r="A42" s="2" t="s">
        <v>30</v>
      </c>
      <c r="C42" s="28"/>
      <c r="D42" s="30">
        <v>280.25000011920929</v>
      </c>
    </row>
    <row r="43" spans="1:4" ht="9.9499999999999993" customHeight="1">
      <c r="C43" s="28"/>
    </row>
    <row r="44" spans="1:4" ht="15" customHeight="1">
      <c r="A44" s="2" t="s">
        <v>31</v>
      </c>
      <c r="C44" s="28"/>
    </row>
    <row r="45" spans="1:4" ht="15" customHeight="1">
      <c r="A45" s="2" t="s">
        <v>32</v>
      </c>
      <c r="C45" s="28"/>
      <c r="D45" s="31">
        <v>146949600</v>
      </c>
    </row>
    <row r="46" spans="1:4" ht="12.75" customHeight="1">
      <c r="A46" s="2" t="s">
        <v>33</v>
      </c>
      <c r="C46" s="28"/>
      <c r="D46" s="2"/>
    </row>
    <row r="47" spans="1:4" ht="12.75" customHeight="1">
      <c r="A47" s="2" t="s">
        <v>34</v>
      </c>
      <c r="C47" s="28"/>
      <c r="D47" s="31">
        <v>201140704.75999999</v>
      </c>
    </row>
    <row r="48" spans="1:4" ht="15" customHeight="1">
      <c r="A48" s="24" t="s">
        <v>35</v>
      </c>
      <c r="B48" s="24"/>
      <c r="C48" s="28"/>
      <c r="D48" s="21">
        <f>SUM(D45:D47)</f>
        <v>348090304.75999999</v>
      </c>
    </row>
    <row r="49" spans="1:7" ht="15" customHeight="1" thickBot="1">
      <c r="A49" s="24" t="s">
        <v>36</v>
      </c>
      <c r="B49" s="24"/>
      <c r="C49" s="25"/>
      <c r="D49" s="26">
        <f>+D40+D42+D48</f>
        <v>3225087902.0900002</v>
      </c>
      <c r="F49" s="3">
        <f>+D49-D24</f>
        <v>-3.9999961853027344E-2</v>
      </c>
      <c r="G49" s="32"/>
    </row>
    <row r="50" spans="1:7" ht="15" customHeight="1" thickTop="1" thickBot="1">
      <c r="A50" s="9"/>
      <c r="B50" s="9"/>
      <c r="C50" s="9"/>
      <c r="D50" s="9"/>
      <c r="E50" s="33"/>
    </row>
    <row r="51" spans="1:7" ht="15" customHeight="1" thickTop="1">
      <c r="A51" s="10"/>
      <c r="B51" s="10"/>
      <c r="C51" s="10"/>
      <c r="D51" s="10"/>
      <c r="E51" s="33"/>
    </row>
    <row r="52" spans="1:7" ht="15" customHeight="1">
      <c r="A52" s="10"/>
      <c r="B52" s="10"/>
      <c r="C52" s="10"/>
      <c r="D52" s="10"/>
      <c r="E52" s="33"/>
    </row>
    <row r="53" spans="1:7" ht="15" customHeight="1">
      <c r="A53" s="34" t="s">
        <v>37</v>
      </c>
      <c r="B53" s="35" t="s">
        <v>38</v>
      </c>
      <c r="C53" s="35"/>
      <c r="D53" s="35"/>
      <c r="E53" s="33"/>
    </row>
    <row r="54" spans="1:7" ht="15" customHeight="1">
      <c r="A54" s="34" t="s">
        <v>39</v>
      </c>
      <c r="B54" s="35" t="s">
        <v>40</v>
      </c>
      <c r="C54" s="35"/>
      <c r="D54" s="35"/>
      <c r="E54" s="33"/>
    </row>
    <row r="55" spans="1:7" ht="15" customHeight="1">
      <c r="A55" s="10"/>
      <c r="B55" s="10"/>
      <c r="C55" s="10"/>
      <c r="D55" s="10"/>
      <c r="E55" s="33"/>
    </row>
    <row r="56" spans="1:7" ht="15" customHeight="1">
      <c r="E56" s="33"/>
    </row>
    <row r="57" spans="1:7" ht="15" customHeight="1">
      <c r="E57" s="33"/>
    </row>
    <row r="58" spans="1:7" ht="15" customHeight="1">
      <c r="D58" s="2"/>
      <c r="E58" s="33"/>
    </row>
    <row r="59" spans="1:7" ht="15" customHeight="1">
      <c r="A59" s="35" t="s">
        <v>41</v>
      </c>
      <c r="B59" s="35"/>
      <c r="C59" s="35"/>
      <c r="D59" s="35"/>
      <c r="E59" s="33"/>
    </row>
    <row r="60" spans="1:7" ht="15" customHeight="1">
      <c r="A60" s="36" t="s">
        <v>42</v>
      </c>
      <c r="B60" s="36"/>
      <c r="C60" s="36"/>
      <c r="D60" s="36"/>
      <c r="E60" s="33"/>
    </row>
    <row r="61" spans="1:7" ht="15" customHeight="1">
      <c r="D61" s="2"/>
      <c r="E61" s="33"/>
    </row>
    <row r="62" spans="1:7" ht="15" customHeight="1">
      <c r="D62" s="2"/>
      <c r="E62" s="33"/>
    </row>
    <row r="63" spans="1:7" ht="15" customHeight="1">
      <c r="D63" s="2"/>
      <c r="E63" s="33"/>
    </row>
    <row r="64" spans="1:7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A70" s="37"/>
      <c r="B70" s="37"/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2"/>
      <c r="E74" s="33"/>
    </row>
    <row r="75" spans="1:5" ht="15" customHeight="1">
      <c r="D75" s="2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  <row r="100" spans="4:5" ht="15" customHeight="1">
      <c r="D100" s="38"/>
      <c r="E100" s="33"/>
    </row>
    <row r="101" spans="4:5" ht="15" customHeight="1">
      <c r="D101" s="38"/>
      <c r="E101" s="33"/>
    </row>
  </sheetData>
  <mergeCells count="7">
    <mergeCell ref="A60:D60"/>
    <mergeCell ref="A1:D1"/>
    <mergeCell ref="A2:D2"/>
    <mergeCell ref="A6:D6"/>
    <mergeCell ref="B53:D53"/>
    <mergeCell ref="B54:D54"/>
    <mergeCell ref="A59:D59"/>
  </mergeCells>
  <printOptions horizontalCentered="1"/>
  <pageMargins left="0.57999999999999996" right="0.59055118110236227" top="0.54" bottom="0.5" header="0.32" footer="0.19"/>
  <pageSetup scale="88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70C0"/>
    <pageSetUpPr fitToPage="1"/>
  </sheetPr>
  <dimension ref="A1:F61"/>
  <sheetViews>
    <sheetView showGridLines="0" tabSelected="1" topLeftCell="A24" zoomScale="85" zoomScaleNormal="85" workbookViewId="0">
      <selection activeCell="D44" sqref="D44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43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44</v>
      </c>
      <c r="B4" s="42"/>
      <c r="C4" s="42"/>
      <c r="D4" s="42"/>
    </row>
    <row r="5" spans="1:4">
      <c r="A5" s="43">
        <v>45046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45</v>
      </c>
      <c r="B9" s="48"/>
      <c r="D9" s="49">
        <f>SUM(D10:D15)</f>
        <v>110970770.48</v>
      </c>
    </row>
    <row r="10" spans="1:4">
      <c r="A10" s="40" t="s">
        <v>46</v>
      </c>
      <c r="D10" s="19">
        <v>72733464.5</v>
      </c>
    </row>
    <row r="11" spans="1:4">
      <c r="A11" s="40" t="s">
        <v>47</v>
      </c>
      <c r="D11" s="19">
        <v>7075322.4200000009</v>
      </c>
    </row>
    <row r="12" spans="1:4">
      <c r="A12" s="50" t="s">
        <v>48</v>
      </c>
      <c r="B12" s="50"/>
      <c r="D12" s="19">
        <v>6814448.29</v>
      </c>
    </row>
    <row r="13" spans="1:4">
      <c r="A13" s="40" t="s">
        <v>49</v>
      </c>
      <c r="D13" s="19">
        <v>1565084.9600000002</v>
      </c>
    </row>
    <row r="14" spans="1:4">
      <c r="A14" s="40" t="s">
        <v>50</v>
      </c>
      <c r="D14" s="19">
        <v>1566196.8</v>
      </c>
    </row>
    <row r="15" spans="1:4">
      <c r="A15" s="40" t="s">
        <v>51</v>
      </c>
      <c r="D15" s="19">
        <v>21216253.510000002</v>
      </c>
    </row>
    <row r="16" spans="1:4">
      <c r="A16" s="40" t="s">
        <v>52</v>
      </c>
      <c r="D16" s="51"/>
    </row>
    <row r="17" spans="1:4">
      <c r="A17" s="48" t="s">
        <v>53</v>
      </c>
      <c r="B17" s="48"/>
      <c r="D17" s="49">
        <f>SUM(D18:D23)</f>
        <v>30146869.16</v>
      </c>
    </row>
    <row r="18" spans="1:4">
      <c r="A18" s="40" t="s">
        <v>54</v>
      </c>
      <c r="D18" s="52">
        <v>17882917.489999998</v>
      </c>
    </row>
    <row r="19" spans="1:4">
      <c r="A19" s="40" t="s">
        <v>55</v>
      </c>
      <c r="D19" s="52">
        <v>3951081.84</v>
      </c>
    </row>
    <row r="20" spans="1:4">
      <c r="A20" s="40" t="s">
        <v>56</v>
      </c>
      <c r="D20" s="52">
        <v>2131630.48</v>
      </c>
    </row>
    <row r="21" spans="1:4">
      <c r="A21" s="53" t="s">
        <v>57</v>
      </c>
      <c r="B21" s="53"/>
      <c r="D21" s="52">
        <v>2456.71</v>
      </c>
    </row>
    <row r="22" spans="1:4">
      <c r="A22" s="53" t="s">
        <v>58</v>
      </c>
      <c r="B22" s="53"/>
      <c r="D22" s="52">
        <v>213366.41</v>
      </c>
    </row>
    <row r="23" spans="1:4">
      <c r="A23" s="40" t="s">
        <v>59</v>
      </c>
      <c r="D23" s="49">
        <v>5965416.2299999995</v>
      </c>
    </row>
    <row r="24" spans="1:4">
      <c r="A24" s="40" t="s">
        <v>52</v>
      </c>
      <c r="D24" s="54"/>
    </row>
    <row r="25" spans="1:4">
      <c r="A25" s="53" t="s">
        <v>60</v>
      </c>
      <c r="B25" s="53"/>
      <c r="D25" s="49">
        <v>15497151.17</v>
      </c>
    </row>
    <row r="26" spans="1:4">
      <c r="D26" s="52"/>
    </row>
    <row r="27" spans="1:4">
      <c r="A27" s="55" t="s">
        <v>61</v>
      </c>
      <c r="B27" s="55"/>
      <c r="D27" s="54">
        <f>SUM(D9-D17-D25)</f>
        <v>65326750.150000006</v>
      </c>
    </row>
    <row r="28" spans="1:4">
      <c r="D28" s="52"/>
    </row>
    <row r="29" spans="1:4">
      <c r="A29" s="48" t="s">
        <v>62</v>
      </c>
      <c r="B29" s="48"/>
      <c r="D29" s="49">
        <f>SUM(D30:D32)</f>
        <v>52212337.469999999</v>
      </c>
    </row>
    <row r="30" spans="1:4">
      <c r="A30" s="40" t="s">
        <v>63</v>
      </c>
      <c r="D30" s="52">
        <v>16821767.289999999</v>
      </c>
    </row>
    <row r="31" spans="1:4">
      <c r="A31" s="40" t="s">
        <v>64</v>
      </c>
      <c r="D31" s="56">
        <v>31189019.630000003</v>
      </c>
    </row>
    <row r="32" spans="1:4">
      <c r="A32" s="40" t="s">
        <v>65</v>
      </c>
      <c r="D32" s="56">
        <v>4201550.55</v>
      </c>
    </row>
    <row r="33" spans="1:6">
      <c r="D33" s="51"/>
    </row>
    <row r="34" spans="1:6">
      <c r="A34" s="55" t="s">
        <v>66</v>
      </c>
      <c r="B34" s="55"/>
      <c r="D34" s="57">
        <f>SUM(D27-D29)</f>
        <v>13114412.680000007</v>
      </c>
    </row>
    <row r="35" spans="1:6" ht="9.9499999999999993" customHeight="1">
      <c r="A35" s="53"/>
      <c r="B35" s="53"/>
      <c r="D35" s="57"/>
    </row>
    <row r="36" spans="1:6" ht="9.9499999999999993" customHeight="1">
      <c r="A36" s="40" t="s">
        <v>52</v>
      </c>
      <c r="D36" s="52"/>
    </row>
    <row r="37" spans="1:6">
      <c r="A37" s="40" t="s">
        <v>67</v>
      </c>
      <c r="D37" s="49">
        <v>7289298.9300000016</v>
      </c>
    </row>
    <row r="38" spans="1:6">
      <c r="A38" s="55" t="s">
        <v>68</v>
      </c>
      <c r="B38" s="55"/>
      <c r="D38" s="54">
        <f>+D34+D37</f>
        <v>20403711.610000007</v>
      </c>
    </row>
    <row r="39" spans="1:6" ht="9.9499999999999993" customHeight="1">
      <c r="D39" s="52"/>
    </row>
    <row r="40" spans="1:6">
      <c r="A40" s="40" t="s">
        <v>69</v>
      </c>
      <c r="D40" s="52">
        <v>-5127181.26</v>
      </c>
    </row>
    <row r="41" spans="1:6">
      <c r="A41" s="55" t="s">
        <v>70</v>
      </c>
      <c r="B41" s="55"/>
      <c r="D41" s="51">
        <f>+D38+D40</f>
        <v>15276530.350000007</v>
      </c>
    </row>
    <row r="42" spans="1:6">
      <c r="A42" s="53"/>
      <c r="B42" s="53"/>
      <c r="D42" s="54"/>
    </row>
    <row r="43" spans="1:6">
      <c r="A43" s="40" t="s">
        <v>30</v>
      </c>
      <c r="D43" s="57">
        <v>0</v>
      </c>
    </row>
    <row r="44" spans="1:6" ht="15.75" thickBot="1">
      <c r="A44" s="48" t="s">
        <v>71</v>
      </c>
      <c r="B44" s="48"/>
      <c r="D44" s="58">
        <f>+D41-D43</f>
        <v>15276530.350000007</v>
      </c>
      <c r="F44" s="59">
        <v>3.0000006780028343E-2</v>
      </c>
    </row>
    <row r="45" spans="1:6" ht="16.5" thickTop="1" thickBot="1">
      <c r="A45" s="46"/>
      <c r="B45" s="46"/>
      <c r="C45" s="46"/>
      <c r="D45" s="46"/>
    </row>
    <row r="46" spans="1:6" ht="15.75" thickTop="1">
      <c r="A46" s="47"/>
      <c r="B46" s="47"/>
      <c r="C46" s="47"/>
      <c r="D46" s="47"/>
    </row>
    <row r="47" spans="1:6">
      <c r="A47" s="46"/>
      <c r="B47" s="46"/>
      <c r="C47" s="46"/>
    </row>
    <row r="48" spans="1:6" s="2" customFormat="1" ht="15" customHeight="1">
      <c r="A48" s="34" t="s">
        <v>37</v>
      </c>
      <c r="B48" s="35" t="s">
        <v>38</v>
      </c>
      <c r="C48" s="35"/>
      <c r="D48" s="35"/>
      <c r="E48" s="33"/>
    </row>
    <row r="49" spans="1:5" s="2" customFormat="1" ht="15" customHeight="1">
      <c r="A49" s="34" t="s">
        <v>39</v>
      </c>
      <c r="B49" s="35" t="s">
        <v>40</v>
      </c>
      <c r="C49" s="35"/>
      <c r="D49" s="35"/>
      <c r="E49" s="33"/>
    </row>
    <row r="54" spans="1:5">
      <c r="A54" s="35" t="s">
        <v>41</v>
      </c>
      <c r="B54" s="35"/>
      <c r="C54" s="35"/>
      <c r="D54" s="35"/>
    </row>
    <row r="55" spans="1:5">
      <c r="A55" s="36" t="s">
        <v>42</v>
      </c>
      <c r="B55" s="36"/>
      <c r="C55" s="36"/>
      <c r="D55" s="36"/>
    </row>
    <row r="61" spans="1:5">
      <c r="A61" s="60"/>
      <c r="B61" s="60"/>
    </row>
  </sheetData>
  <mergeCells count="7">
    <mergeCell ref="A55:D55"/>
    <mergeCell ref="A1:D1"/>
    <mergeCell ref="A2:D2"/>
    <mergeCell ref="A6:D6"/>
    <mergeCell ref="B48:D48"/>
    <mergeCell ref="B49:D49"/>
    <mergeCell ref="A54:D54"/>
  </mergeCells>
  <printOptions horizontalCentered="1"/>
  <pageMargins left="0.57999999999999996" right="0.59055118110236227" top="0.55000000000000004" bottom="0.61" header="0.39370078740157483" footer="0.32"/>
  <pageSetup scale="84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dcterms:created xsi:type="dcterms:W3CDTF">2023-05-24T15:55:56Z</dcterms:created>
  <dcterms:modified xsi:type="dcterms:W3CDTF">2023-05-24T16:16:21Z</dcterms:modified>
</cp:coreProperties>
</file>