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Balance General " sheetId="1" r:id="rId1"/>
    <sheet name="Estad. Resultado" sheetId="2" r:id="rId2"/>
  </sheets>
  <definedNames>
    <definedName name="_xlnm.Print_Area" localSheetId="0">'Balance General '!$A$2:$C$82</definedName>
    <definedName name="_xlnm.Print_Area" localSheetId="1">'Estad. Resultado'!$A$1:$H$46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<sst xmlns="http://schemas.openxmlformats.org/spreadsheetml/2006/main" count="84" uniqueCount="79">
  <si>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</si>
  <si>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</si>
  <si>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</si>
  <si>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</si>
  <si>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</si>
  <si>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</si>
  <si>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</si>
  <si>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</si>
  <si>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</si>
  <si>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</si>
  <si>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</si>
  <si>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</si>
  <si>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</si>
  <si>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</si>
  <si>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</si>
  <si>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</si>
  <si>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</si>
  <si>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</si>
  <si>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</si>
  <si>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</si>
  <si>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</si>
  <si>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</si>
  <si>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</si>
  <si>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</si>
  <si>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</si>
  <si>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</si>
  <si>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</si>
  <si>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</si>
  <si>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</si>
  <si>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</si>
  <si>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</si>
  <si>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</si>
  <si>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</si>
  <si>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</si>
  <si>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</si>
  <si>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</si>
  <si>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</si>
  <si>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</si>
  <si>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</si>
  <si>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</si>
  <si>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</si>
  <si>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</si>
  <si>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</si>
  <si>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</si>
  <si>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</si>
  <si>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</si>
  <si>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</si>
  <si>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</si>
  <si>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</si>
  <si>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</si>
  <si>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</si>
  <si>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</si>
  <si>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</si>
  <si>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</si>
  <si>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</si>
  <si>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</si>
  <si>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</si>
  <si>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</si>
  <si>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</si>
  <si>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</si>
  <si>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</si>
  <si>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</si>
  <si>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</si>
  <si>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</si>
  <si>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</si>
  <si>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</si>
  <si>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</si>
  <si>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</si>
  <si>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</si>
  <si>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</si>
  <si>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</si>
  <si>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</si>
  <si>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</si>
  <si>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</si>
  <si>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</si>
  <si>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</si>
  <si>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Balance General  al 30 de Abril de 2023</t>
  </si>
  <si>
    <t>Estado de resultados del 1°de Enero al 30 de Abril de 2023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</si>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</sst>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0.0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3" borderId="0" applyNumberFormat="0" applyBorder="0" applyAlignment="0" applyProtection="0"/>
    <xf numFmtId="0" fontId="6" fillId="4" borderId="0" applyNumberFormat="0" applyBorder="0" applyAlignment="0" applyProtection="0"/>
    <xf numFmtId="0" fontId="30" fillId="5" borderId="0" applyNumberFormat="0" applyBorder="0" applyAlignment="0" applyProtection="0"/>
    <xf numFmtId="0" fontId="6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8" borderId="0" applyNumberFormat="0" applyBorder="0" applyAlignment="0" applyProtection="0"/>
    <xf numFmtId="0" fontId="30" fillId="20" borderId="0" applyNumberFormat="0" applyBorder="0" applyAlignment="0" applyProtection="0"/>
    <xf numFmtId="0" fontId="6" fillId="14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6" borderId="0" applyNumberFormat="0" applyBorder="0" applyAlignment="0" applyProtection="0"/>
    <xf numFmtId="0" fontId="30" fillId="26" borderId="0" applyNumberFormat="0" applyBorder="0" applyAlignment="0" applyProtection="0"/>
    <xf numFmtId="0" fontId="7" fillId="18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6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1" applyNumberFormat="0" applyAlignment="0" applyProtection="0"/>
    <xf numFmtId="0" fontId="32" fillId="36" borderId="2" applyNumberFormat="0" applyAlignment="0" applyProtection="0"/>
    <xf numFmtId="0" fontId="10" fillId="37" borderId="3" applyNumberFormat="0" applyAlignment="0" applyProtection="0"/>
    <xf numFmtId="0" fontId="33" fillId="38" borderId="4" applyNumberFormat="0" applyAlignment="0" applyProtection="0"/>
    <xf numFmtId="0" fontId="11" fillId="0" borderId="5" applyNumberFormat="0" applyFill="0" applyAlignment="0" applyProtection="0"/>
    <xf numFmtId="0" fontId="34" fillId="0" borderId="6" applyNumberFormat="0" applyFill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4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0" applyNumberFormat="0" applyBorder="0" applyAlignment="0" applyProtection="0"/>
    <xf numFmtId="0" fontId="7" fillId="28" borderId="0" applyNumberFormat="0" applyBorder="0" applyAlignment="0" applyProtection="0"/>
    <xf numFmtId="0" fontId="37" fillId="45" borderId="0" applyNumberFormat="0" applyBorder="0" applyAlignment="0" applyProtection="0"/>
    <xf numFmtId="0" fontId="7" fillId="30" borderId="0" applyNumberFormat="0" applyBorder="0" applyAlignment="0" applyProtection="0"/>
    <xf numFmtId="0" fontId="37" fillId="46" borderId="0" applyNumberFormat="0" applyBorder="0" applyAlignment="0" applyProtection="0"/>
    <xf numFmtId="0" fontId="7" fillId="47" borderId="0" applyNumberFormat="0" applyBorder="0" applyAlignment="0" applyProtection="0"/>
    <xf numFmtId="0" fontId="37" fillId="48" borderId="0" applyNumberFormat="0" applyBorder="0" applyAlignment="0" applyProtection="0"/>
    <xf numFmtId="0" fontId="13" fillId="12" borderId="1" applyNumberFormat="0" applyAlignment="0" applyProtection="0"/>
    <xf numFmtId="0" fontId="38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9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0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0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1" fillId="36" borderId="12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4" fillId="0" borderId="14" applyNumberFormat="0" applyFill="0" applyAlignment="0" applyProtection="0"/>
    <xf numFmtId="0" fontId="12" fillId="0" borderId="15" applyNumberFormat="0" applyFill="0" applyAlignment="0" applyProtection="0"/>
    <xf numFmtId="0" fontId="36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6" fillId="0" borderId="18" applyNumberFormat="0" applyFill="0" applyAlignment="0" applyProtection="0"/>
  </cellStyleXfs>
  <cellXfs count="64">
    <xf numFmtId="0" fontId="0" fillId="0" borderId="0" xfId="0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3" fillId="55" borderId="0" xfId="94" applyFont="1" applyFill="1" applyAlignment="1">
      <alignment horizontal="left" vertical="top" wrapText="1" indent="2"/>
      <protection/>
    </xf>
    <xf numFmtId="171" fontId="2" fillId="55" borderId="20" xfId="81" applyFont="1" applyFill="1" applyBorder="1" applyAlignment="1">
      <alignment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0" fontId="28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71" fontId="28" fillId="55" borderId="0" xfId="94" applyNumberFormat="1" applyFont="1" applyFill="1" applyAlignment="1">
      <alignment vertical="top" wrapText="1"/>
      <protection/>
    </xf>
    <xf numFmtId="194" fontId="1" fillId="56" borderId="0" xfId="81" applyNumberFormat="1" applyFont="1" applyFill="1" applyAlignment="1">
      <alignment horizontal="center" vertical="center"/>
    </xf>
    <xf numFmtId="171" fontId="2" fillId="55" borderId="0" xfId="81" applyFont="1" applyFill="1" applyBorder="1" applyAlignment="1">
      <alignment/>
    </xf>
    <xf numFmtId="0" fontId="24" fillId="55" borderId="0" xfId="94" applyFont="1" applyFill="1" applyBorder="1" applyAlignment="1">
      <alignment horizontal="left" vertical="top" wrapText="1" indent="4"/>
      <protection/>
    </xf>
    <xf numFmtId="0" fontId="2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171" fontId="2" fillId="56" borderId="0" xfId="81" applyFont="1" applyFill="1" applyAlignment="1">
      <alignment vertical="center"/>
    </xf>
    <xf numFmtId="0" fontId="26" fillId="56" borderId="0" xfId="0" applyFont="1" applyFill="1" applyAlignment="1">
      <alignment/>
    </xf>
    <xf numFmtId="0" fontId="26" fillId="56" borderId="0" xfId="0" applyFont="1" applyFill="1" applyAlignment="1">
      <alignment horizontal="left"/>
    </xf>
    <xf numFmtId="4" fontId="1" fillId="56" borderId="0" xfId="0" applyNumberFormat="1" applyFont="1" applyFill="1" applyAlignment="1">
      <alignment/>
    </xf>
    <xf numFmtId="0" fontId="0" fillId="56" borderId="0" xfId="0" applyFont="1" applyFill="1" applyAlignment="1">
      <alignment horizontal="left"/>
    </xf>
    <xf numFmtId="0" fontId="1" fillId="56" borderId="0" xfId="0" applyFont="1" applyFill="1" applyAlignment="1">
      <alignment/>
    </xf>
    <xf numFmtId="171" fontId="2" fillId="56" borderId="0" xfId="81" applyFont="1" applyFill="1" applyAlignment="1">
      <alignment horizontal="centerContinuous"/>
    </xf>
    <xf numFmtId="0" fontId="1" fillId="56" borderId="0" xfId="0" applyFont="1" applyFill="1" applyAlignment="1">
      <alignment horizontal="justify" vertical="justify" wrapText="1"/>
    </xf>
    <xf numFmtId="0" fontId="26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55" borderId="0" xfId="94" applyFont="1" applyFill="1" applyAlignment="1">
      <alignment vertical="top" wrapText="1"/>
      <protection/>
    </xf>
    <xf numFmtId="0" fontId="27" fillId="55" borderId="0" xfId="94" applyFont="1" applyFill="1" applyAlignment="1">
      <alignment vertical="top" wrapText="1"/>
      <protection/>
    </xf>
    <xf numFmtId="0" fontId="24" fillId="0" borderId="0" xfId="94" applyFont="1" applyFill="1" applyAlignment="1">
      <alignment horizontal="justify" vertical="top" wrapText="1"/>
      <protection/>
    </xf>
    <xf numFmtId="0" fontId="1" fillId="56" borderId="0" xfId="0" applyFont="1" applyFill="1" applyAlignment="1">
      <alignment horizontal="center"/>
    </xf>
    <xf numFmtId="0" fontId="26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/>
      <protection/>
    </xf>
    <xf numFmtId="0" fontId="23" fillId="55" borderId="0" xfId="94" applyFont="1" applyFill="1" applyAlignment="1">
      <alignment vertical="top" wrapText="1"/>
      <protection/>
    </xf>
    <xf numFmtId="0" fontId="23" fillId="0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center"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68</xdr:row>
      <xdr:rowOff>95250</xdr:rowOff>
    </xdr:from>
    <xdr:to>
      <xdr:col>1</xdr:col>
      <xdr:colOff>1085850</xdr:colOff>
      <xdr:row>72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7275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180975</xdr:rowOff>
    </xdr:from>
    <xdr:to>
      <xdr:col>5</xdr:col>
      <xdr:colOff>600075</xdr:colOff>
      <xdr:row>40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38975"/>
          <a:ext cx="470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4"/>
  <sheetViews>
    <sheetView zoomScaleSheetLayoutView="100" workbookViewId="0" topLeftCell="A1">
      <selection activeCell="A20" sqref="A20"/>
    </sheetView>
  </sheetViews>
  <sheetFormatPr defaultColWidth="11.421875" defaultRowHeight="12.75"/>
  <cols>
    <col min="1" max="1" width="62.7109375" style="37" customWidth="1"/>
    <col min="2" max="2" width="17.00390625" style="18" customWidth="1"/>
    <col min="3" max="3" width="3.140625" style="22" customWidth="1"/>
    <col min="4" max="16384" width="11.421875" style="37" customWidth="1"/>
  </cols>
  <sheetData>
    <row r="2" spans="1:3" ht="12">
      <c r="A2" s="54"/>
      <c r="B2" s="54"/>
      <c r="C2" s="54"/>
    </row>
    <row r="3" spans="1:3" ht="12.75" customHeight="1">
      <c r="A3" s="55" t="s">
        <v>74</v>
      </c>
      <c r="B3" s="55"/>
      <c r="C3" s="48"/>
    </row>
    <row r="4" spans="1:3" ht="12.75" customHeight="1">
      <c r="A4" s="54" t="s">
        <v>72</v>
      </c>
      <c r="B4" s="54"/>
      <c r="C4" s="49"/>
    </row>
    <row r="5" spans="1:3" ht="12.75" customHeight="1">
      <c r="A5" s="54" t="s">
        <v>76</v>
      </c>
      <c r="B5" s="54"/>
      <c r="C5" s="49"/>
    </row>
    <row r="6" spans="1:3" ht="12.75" customHeight="1">
      <c r="A6" s="56" t="s">
        <v>78</v>
      </c>
      <c r="B6" s="56"/>
      <c r="C6" s="38"/>
    </row>
    <row r="7" spans="1:3" ht="12">
      <c r="A7" s="39"/>
      <c r="B7" s="16"/>
      <c r="C7" s="39"/>
    </row>
    <row r="8" spans="2:3" ht="12">
      <c r="B8" s="34" t="s">
        <v>75</v>
      </c>
      <c r="C8" s="40"/>
    </row>
    <row r="9" spans="1:3" ht="12" customHeight="1">
      <c r="A9" s="41" t="s">
        <v>1</v>
      </c>
      <c r="B9" s="23"/>
      <c r="C9" s="26"/>
    </row>
    <row r="10" spans="1:3" ht="12" customHeight="1">
      <c r="A10" s="50" t="s">
        <v>59</v>
      </c>
      <c r="B10" s="23">
        <f>SUM(B11:B19)</f>
        <v>790.52606</v>
      </c>
      <c r="C10" s="26"/>
    </row>
    <row r="11" spans="1:2" ht="12" customHeight="1">
      <c r="A11" s="28" t="s">
        <v>17</v>
      </c>
      <c r="B11" s="22">
        <v>0.2</v>
      </c>
    </row>
    <row r="12" spans="1:2" ht="12" customHeight="1">
      <c r="A12" s="28" t="s">
        <v>16</v>
      </c>
      <c r="B12" s="22">
        <v>409.68364</v>
      </c>
    </row>
    <row r="13" spans="1:2" ht="12" customHeight="1">
      <c r="A13" s="28" t="s">
        <v>2</v>
      </c>
      <c r="B13" s="22">
        <v>11.7</v>
      </c>
    </row>
    <row r="14" spans="1:2" ht="12" customHeight="1">
      <c r="A14" s="28" t="s">
        <v>18</v>
      </c>
      <c r="B14" s="22">
        <v>278.90362</v>
      </c>
    </row>
    <row r="15" spans="1:2" ht="12" customHeight="1">
      <c r="A15" s="28" t="s">
        <v>19</v>
      </c>
      <c r="B15" s="22">
        <v>67.72066000000001</v>
      </c>
    </row>
    <row r="16" spans="1:2" ht="12" customHeight="1">
      <c r="A16" s="28" t="s">
        <v>20</v>
      </c>
      <c r="B16" s="22">
        <v>2.54219</v>
      </c>
    </row>
    <row r="17" spans="1:2" ht="12" customHeight="1">
      <c r="A17" s="28" t="s">
        <v>3</v>
      </c>
      <c r="B17" s="22">
        <v>0.03964</v>
      </c>
    </row>
    <row r="18" spans="1:2" ht="12" customHeight="1">
      <c r="A18" s="28" t="s">
        <v>4</v>
      </c>
      <c r="B18" s="22">
        <v>15.12547</v>
      </c>
    </row>
    <row r="19" spans="1:2" ht="12" customHeight="1">
      <c r="A19" s="28" t="s">
        <v>5</v>
      </c>
      <c r="B19" s="22">
        <v>4.6108400000000005</v>
      </c>
    </row>
    <row r="20" spans="1:3" ht="12" customHeight="1">
      <c r="A20" s="41" t="s">
        <v>24</v>
      </c>
      <c r="B20" s="23">
        <f>SUM(B21:B24)</f>
        <v>45.616240000000005</v>
      </c>
      <c r="C20" s="26"/>
    </row>
    <row r="21" spans="1:3" ht="12" customHeight="1">
      <c r="A21" s="28" t="s">
        <v>21</v>
      </c>
      <c r="B21" s="22">
        <v>6.76072</v>
      </c>
      <c r="C21" s="26"/>
    </row>
    <row r="22" spans="1:3" ht="12" customHeight="1">
      <c r="A22" s="28" t="s">
        <v>22</v>
      </c>
      <c r="B22" s="22">
        <v>8.121640000000001</v>
      </c>
      <c r="C22" s="26"/>
    </row>
    <row r="23" spans="1:2" ht="12" customHeight="1">
      <c r="A23" s="28" t="s">
        <v>23</v>
      </c>
      <c r="B23" s="22">
        <v>29</v>
      </c>
    </row>
    <row r="24" spans="1:2" ht="12" customHeight="1">
      <c r="A24" s="28" t="s">
        <v>6</v>
      </c>
      <c r="B24" s="22">
        <v>1.73388</v>
      </c>
    </row>
    <row r="25" spans="1:3" ht="12" customHeight="1" thickBot="1">
      <c r="A25" s="42" t="s">
        <v>7</v>
      </c>
      <c r="B25" s="17">
        <f>+B20+B10</f>
        <v>836.1423</v>
      </c>
      <c r="C25" s="43"/>
    </row>
    <row r="26" ht="12" customHeight="1" thickTop="1">
      <c r="A26" s="28"/>
    </row>
    <row r="27" spans="1:3" ht="12" customHeight="1">
      <c r="A27" s="41" t="s">
        <v>8</v>
      </c>
      <c r="B27" s="23"/>
      <c r="C27" s="26"/>
    </row>
    <row r="28" spans="1:3" ht="12" customHeight="1">
      <c r="A28" s="41" t="s">
        <v>25</v>
      </c>
      <c r="B28" s="23">
        <f>SUM(B29:B30)</f>
        <v>232.83851</v>
      </c>
      <c r="C28" s="26"/>
    </row>
    <row r="29" spans="1:2" ht="12" customHeight="1">
      <c r="A29" s="28" t="s">
        <v>9</v>
      </c>
      <c r="B29" s="22">
        <v>129.17958000000002</v>
      </c>
    </row>
    <row r="30" spans="1:2" ht="12" customHeight="1">
      <c r="A30" s="28" t="s">
        <v>10</v>
      </c>
      <c r="B30" s="22">
        <v>103.65893</v>
      </c>
    </row>
    <row r="31" spans="1:2" ht="12" customHeight="1">
      <c r="A31" s="41" t="s">
        <v>26</v>
      </c>
      <c r="B31" s="23">
        <f>SUM(B32:B32)</f>
        <v>4.6215</v>
      </c>
    </row>
    <row r="32" spans="1:2" ht="12" customHeight="1">
      <c r="A32" s="28" t="s">
        <v>27</v>
      </c>
      <c r="B32" s="22">
        <v>4.6215</v>
      </c>
    </row>
    <row r="33" spans="1:3" ht="12" customHeight="1" thickBot="1">
      <c r="A33" s="42" t="s">
        <v>11</v>
      </c>
      <c r="B33" s="19">
        <f>+B28+B31</f>
        <v>237.46001</v>
      </c>
      <c r="C33" s="26"/>
    </row>
    <row r="34" spans="1:3" ht="12" customHeight="1" thickTop="1">
      <c r="A34" s="41"/>
      <c r="B34" s="23"/>
      <c r="C34" s="26"/>
    </row>
    <row r="35" spans="1:3" ht="12" customHeight="1">
      <c r="A35" s="41" t="s">
        <v>28</v>
      </c>
      <c r="B35" s="23">
        <f>SUM(B36)+B38+B42</f>
        <v>635.4164500000002</v>
      </c>
      <c r="C35" s="26"/>
    </row>
    <row r="36" spans="1:2" ht="12" customHeight="1">
      <c r="A36" s="41" t="s">
        <v>12</v>
      </c>
      <c r="B36" s="26">
        <f>+B37</f>
        <v>329</v>
      </c>
    </row>
    <row r="37" spans="1:2" ht="12" customHeight="1">
      <c r="A37" s="28" t="s">
        <v>13</v>
      </c>
      <c r="B37" s="22">
        <v>329</v>
      </c>
    </row>
    <row r="38" spans="1:3" ht="12" customHeight="1">
      <c r="A38" s="41" t="s">
        <v>14</v>
      </c>
      <c r="B38" s="26">
        <f>SUM(B39)</f>
        <v>90</v>
      </c>
      <c r="C38" s="26"/>
    </row>
    <row r="39" spans="1:3" ht="12" customHeight="1">
      <c r="A39" s="28" t="s">
        <v>14</v>
      </c>
      <c r="B39" s="22">
        <v>90</v>
      </c>
      <c r="C39" s="26"/>
    </row>
    <row r="40" spans="1:3" ht="12" customHeight="1">
      <c r="A40" s="41" t="s">
        <v>29</v>
      </c>
      <c r="B40" s="26">
        <f>++B41</f>
        <v>-36.73416</v>
      </c>
      <c r="C40" s="26"/>
    </row>
    <row r="41" spans="1:3" ht="12" customHeight="1">
      <c r="A41" s="28" t="s">
        <v>30</v>
      </c>
      <c r="B41" s="22">
        <v>-36.73416</v>
      </c>
      <c r="C41" s="26"/>
    </row>
    <row r="42" spans="1:3" ht="12" customHeight="1">
      <c r="A42" s="41" t="s">
        <v>15</v>
      </c>
      <c r="B42" s="20">
        <f>SUM(B43:B43)</f>
        <v>216.4164500000001</v>
      </c>
      <c r="C42" s="43"/>
    </row>
    <row r="43" spans="1:2" ht="12" customHeight="1">
      <c r="A43" s="28" t="s">
        <v>31</v>
      </c>
      <c r="B43" s="22">
        <v>216.4164500000001</v>
      </c>
    </row>
    <row r="44" spans="1:2" ht="12" customHeight="1" thickBot="1">
      <c r="A44" s="41" t="s">
        <v>32</v>
      </c>
      <c r="B44" s="17">
        <f>+B33+B35</f>
        <v>872.8764600000002</v>
      </c>
    </row>
    <row r="45" ht="12" customHeight="1" thickTop="1">
      <c r="A45" s="41"/>
    </row>
    <row r="46" ht="12" customHeight="1">
      <c r="A46" s="41" t="s">
        <v>33</v>
      </c>
    </row>
    <row r="47" ht="12" customHeight="1">
      <c r="A47" s="41" t="s">
        <v>34</v>
      </c>
    </row>
    <row r="48" spans="1:2" ht="12" customHeight="1">
      <c r="A48" s="41" t="s">
        <v>35</v>
      </c>
      <c r="B48" s="23">
        <f>SUM(B49:B50)</f>
        <v>385.35829</v>
      </c>
    </row>
    <row r="49" spans="1:2" ht="12" customHeight="1">
      <c r="A49" s="28" t="s">
        <v>36</v>
      </c>
      <c r="B49" s="22">
        <v>266.28571</v>
      </c>
    </row>
    <row r="50" spans="1:2" ht="12" customHeight="1">
      <c r="A50" s="28" t="s">
        <v>37</v>
      </c>
      <c r="B50" s="22">
        <v>119.07258</v>
      </c>
    </row>
    <row r="51" spans="1:2" ht="12" customHeight="1">
      <c r="A51" s="41" t="s">
        <v>38</v>
      </c>
      <c r="B51" s="26">
        <v>168</v>
      </c>
    </row>
    <row r="52" spans="1:2" ht="12" customHeight="1">
      <c r="A52" s="28" t="s">
        <v>39</v>
      </c>
      <c r="B52" s="22">
        <v>16</v>
      </c>
    </row>
    <row r="53" spans="1:2" ht="12" customHeight="1">
      <c r="A53" s="28" t="s">
        <v>40</v>
      </c>
      <c r="B53" s="22">
        <v>152</v>
      </c>
    </row>
    <row r="54" spans="1:2" ht="12" customHeight="1" thickBot="1">
      <c r="A54" s="41" t="s">
        <v>41</v>
      </c>
      <c r="B54" s="19">
        <f>+B48+B51</f>
        <v>553.35829</v>
      </c>
    </row>
    <row r="55" ht="12" customHeight="1" thickTop="1">
      <c r="A55" s="28"/>
    </row>
    <row r="56" ht="12" customHeight="1">
      <c r="A56" s="41" t="s">
        <v>42</v>
      </c>
    </row>
    <row r="57" spans="1:3" ht="12" customHeight="1">
      <c r="A57" s="42" t="s">
        <v>43</v>
      </c>
      <c r="B57" s="21">
        <f>SUM(B58:B59)</f>
        <v>385.35829</v>
      </c>
      <c r="C57" s="43"/>
    </row>
    <row r="58" spans="1:2" ht="12" customHeight="1">
      <c r="A58" s="28" t="s">
        <v>44</v>
      </c>
      <c r="B58" s="22">
        <v>266.28571</v>
      </c>
    </row>
    <row r="59" spans="1:2" ht="12.75">
      <c r="A59" s="44" t="s">
        <v>45</v>
      </c>
      <c r="B59" s="22">
        <v>119.07258</v>
      </c>
    </row>
    <row r="60" spans="1:2" ht="12.75">
      <c r="A60" s="42" t="s">
        <v>46</v>
      </c>
      <c r="B60" s="26">
        <v>168</v>
      </c>
    </row>
    <row r="61" spans="1:2" ht="12.75">
      <c r="A61" s="44" t="s">
        <v>47</v>
      </c>
      <c r="B61" s="22">
        <v>16</v>
      </c>
    </row>
    <row r="62" spans="1:2" ht="12.75">
      <c r="A62" s="44" t="s">
        <v>48</v>
      </c>
      <c r="B62" s="22">
        <v>152</v>
      </c>
    </row>
    <row r="63" spans="1:2" ht="13.5" thickBot="1">
      <c r="A63" s="41" t="s">
        <v>41</v>
      </c>
      <c r="B63" s="19">
        <f>+B57+B60</f>
        <v>553.35829</v>
      </c>
    </row>
    <row r="64" ht="13.5" thickTop="1">
      <c r="A64" s="41"/>
    </row>
    <row r="65" spans="1:2" ht="12">
      <c r="A65" s="45"/>
      <c r="B65" s="23"/>
    </row>
    <row r="66" spans="1:2" ht="12">
      <c r="A66" s="45"/>
      <c r="B66" s="23"/>
    </row>
    <row r="67" spans="1:2" ht="12">
      <c r="A67" s="45"/>
      <c r="B67" s="23"/>
    </row>
    <row r="68" spans="1:2" ht="12">
      <c r="A68" s="45"/>
      <c r="B68" s="23"/>
    </row>
    <row r="69" spans="1:2" ht="12">
      <c r="A69" s="45"/>
      <c r="B69" s="23"/>
    </row>
    <row r="70" spans="1:2" ht="12">
      <c r="A70" s="45"/>
      <c r="B70" s="23"/>
    </row>
    <row r="71" spans="1:2" ht="12">
      <c r="A71" s="45"/>
      <c r="B71" s="23"/>
    </row>
    <row r="72" spans="1:2" ht="12">
      <c r="A72" s="45"/>
      <c r="B72" s="23"/>
    </row>
    <row r="73" ht="12">
      <c r="B73" s="23"/>
    </row>
    <row r="74" ht="12">
      <c r="B74" s="23"/>
    </row>
    <row r="75" ht="12">
      <c r="B75" s="23"/>
    </row>
    <row r="76" ht="12">
      <c r="B76" s="23"/>
    </row>
    <row r="79" ht="16.5" customHeight="1"/>
    <row r="80" spans="2:3" ht="12">
      <c r="B80" s="24"/>
      <c r="C80" s="46"/>
    </row>
    <row r="81" spans="2:3" ht="12">
      <c r="B81" s="24"/>
      <c r="C81" s="46"/>
    </row>
    <row r="82" spans="2:3" ht="12">
      <c r="B82" s="24"/>
      <c r="C82" s="46"/>
    </row>
    <row r="84" ht="12">
      <c r="A84" s="47"/>
    </row>
  </sheetData>
  <sheetProtection/>
  <mergeCells count="5">
    <mergeCell ref="A2:C2"/>
    <mergeCell ref="A3:B3"/>
    <mergeCell ref="A4:B4"/>
    <mergeCell ref="A5:B5"/>
    <mergeCell ref="A6:B6"/>
  </mergeCells>
  <printOptions horizontalCentered="1"/>
  <pageMargins left="0" right="0" top="0" bottom="0.5905511811023623" header="0" footer="0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7"/>
  <sheetViews>
    <sheetView tabSelected="1" zoomScaleSheetLayoutView="100" zoomScalePageLayoutView="0" workbookViewId="0" topLeftCell="C1">
      <selection activeCell="C6" sqref="C6"/>
    </sheetView>
  </sheetViews>
  <sheetFormatPr defaultColWidth="11.421875" defaultRowHeight="12.75"/>
  <cols>
    <col min="1" max="1" width="2.57421875" style="5" hidden="1" customWidth="1"/>
    <col min="2" max="2" width="7.28125" style="5" hidden="1" customWidth="1"/>
    <col min="3" max="3" width="7.28125" style="5" customWidth="1"/>
    <col min="4" max="4" width="9.00390625" style="5" customWidth="1"/>
    <col min="5" max="5" width="45.28125" style="5" customWidth="1"/>
    <col min="6" max="6" width="14.421875" style="5" customWidth="1"/>
    <col min="7" max="8" width="3.8515625" style="5" customWidth="1"/>
    <col min="9" max="16384" width="11.421875" style="5" customWidth="1"/>
  </cols>
  <sheetData>
    <row r="1" spans="3:7" ht="15">
      <c r="C1" s="59"/>
      <c r="D1" s="59"/>
      <c r="E1" s="59"/>
      <c r="F1" s="59"/>
      <c r="G1" s="27"/>
    </row>
    <row r="2" spans="3:7" ht="15" customHeight="1">
      <c r="C2" s="63" t="s">
        <v>74</v>
      </c>
      <c r="D2" s="63"/>
      <c r="E2" s="63"/>
      <c r="F2" s="63"/>
      <c r="G2" s="7"/>
    </row>
    <row r="3" spans="3:7" ht="15" customHeight="1">
      <c r="C3" s="57" t="s">
        <v>72</v>
      </c>
      <c r="D3" s="57"/>
      <c r="E3" s="57"/>
      <c r="F3" s="57"/>
      <c r="G3" s="51"/>
    </row>
    <row r="4" spans="3:7" ht="15" customHeight="1">
      <c r="C4" s="57" t="s">
        <v>77</v>
      </c>
      <c r="D4" s="57"/>
      <c r="E4" s="57"/>
      <c r="F4" s="57"/>
      <c r="G4" s="51"/>
    </row>
    <row r="5" spans="3:7" ht="15" customHeight="1">
      <c r="C5" s="58" t="s">
        <v>78</v>
      </c>
      <c r="D5" s="58"/>
      <c r="E5" s="58"/>
      <c r="F5" s="58"/>
      <c r="G5" s="52"/>
    </row>
    <row r="6" spans="3:7" ht="15" customHeight="1">
      <c r="C6" s="13"/>
      <c r="D6" s="13"/>
      <c r="E6" s="13"/>
      <c r="F6" s="13"/>
      <c r="G6" s="13"/>
    </row>
    <row r="7" spans="3:7" ht="15" customHeight="1">
      <c r="C7" s="6"/>
      <c r="D7" s="6"/>
      <c r="E7" s="53"/>
      <c r="F7" s="14"/>
      <c r="G7" s="6"/>
    </row>
    <row r="8" spans="3:7" ht="15">
      <c r="C8" s="60" t="s">
        <v>60</v>
      </c>
      <c r="D8" s="60"/>
      <c r="E8" s="60"/>
      <c r="F8" s="8"/>
      <c r="G8" s="8"/>
    </row>
    <row r="9" spans="3:7" ht="15" customHeight="1">
      <c r="C9" s="61" t="s">
        <v>61</v>
      </c>
      <c r="D9" s="61"/>
      <c r="E9" s="61"/>
      <c r="F9" s="1">
        <f>+F10+F11</f>
        <v>851.6121</v>
      </c>
      <c r="G9" s="9"/>
    </row>
    <row r="10" spans="3:7" ht="15" customHeight="1">
      <c r="C10" s="62" t="s">
        <v>51</v>
      </c>
      <c r="D10" s="62"/>
      <c r="E10" s="62"/>
      <c r="F10" s="3">
        <v>716.79381</v>
      </c>
      <c r="G10" s="10"/>
    </row>
    <row r="11" spans="3:7" ht="15" customHeight="1">
      <c r="C11" s="62" t="s">
        <v>0</v>
      </c>
      <c r="D11" s="62"/>
      <c r="E11" s="62"/>
      <c r="F11" s="12">
        <v>134.81829000000002</v>
      </c>
      <c r="G11" s="10"/>
    </row>
    <row r="12" spans="3:7" ht="15">
      <c r="C12" s="60" t="s">
        <v>62</v>
      </c>
      <c r="D12" s="60"/>
      <c r="E12" s="60"/>
      <c r="F12" s="29"/>
      <c r="G12" s="8"/>
    </row>
    <row r="13" spans="3:7" ht="15" customHeight="1">
      <c r="C13" s="60" t="s">
        <v>73</v>
      </c>
      <c r="D13" s="60"/>
      <c r="E13" s="60"/>
      <c r="F13" s="30">
        <f>SUM(F14:F16)</f>
        <v>547.72635</v>
      </c>
      <c r="G13" s="9"/>
    </row>
    <row r="14" spans="3:7" ht="15" customHeight="1">
      <c r="C14" s="62" t="s">
        <v>52</v>
      </c>
      <c r="D14" s="62"/>
      <c r="E14" s="62"/>
      <c r="F14" s="3">
        <v>344.05392</v>
      </c>
      <c r="G14" s="10"/>
    </row>
    <row r="15" spans="3:7" ht="15" customHeight="1">
      <c r="C15" s="62" t="s">
        <v>53</v>
      </c>
      <c r="D15" s="62"/>
      <c r="E15" s="62"/>
      <c r="F15" s="3">
        <v>200.94301000000002</v>
      </c>
      <c r="G15" s="10"/>
    </row>
    <row r="16" spans="3:7" ht="15" customHeight="1">
      <c r="C16" s="62" t="s">
        <v>54</v>
      </c>
      <c r="D16" s="62"/>
      <c r="E16" s="62"/>
      <c r="F16" s="12">
        <v>2.72942</v>
      </c>
      <c r="G16" s="10"/>
    </row>
    <row r="17" spans="3:7" ht="15.75" customHeight="1" thickBot="1">
      <c r="C17" s="60" t="s">
        <v>63</v>
      </c>
      <c r="D17" s="60"/>
      <c r="E17" s="60"/>
      <c r="F17" s="31">
        <f>+F9-F13</f>
        <v>303.88575000000003</v>
      </c>
      <c r="G17" s="9"/>
    </row>
    <row r="18" spans="3:7" ht="15.75" thickTop="1">
      <c r="C18" s="60" t="s">
        <v>49</v>
      </c>
      <c r="D18" s="60"/>
      <c r="E18" s="60"/>
      <c r="F18" s="29"/>
      <c r="G18" s="8"/>
    </row>
    <row r="19" spans="3:7" ht="15" customHeight="1">
      <c r="C19" s="60" t="s">
        <v>64</v>
      </c>
      <c r="D19" s="60"/>
      <c r="E19" s="60"/>
      <c r="F19" s="30">
        <f>SUM(F20:F20)</f>
        <v>5.98886</v>
      </c>
      <c r="G19" s="9"/>
    </row>
    <row r="20" spans="3:7" ht="15" customHeight="1">
      <c r="C20" s="62" t="s">
        <v>55</v>
      </c>
      <c r="D20" s="62"/>
      <c r="E20" s="62"/>
      <c r="F20" s="35">
        <v>5.98886</v>
      </c>
      <c r="G20" s="36"/>
    </row>
    <row r="21" spans="3:7" ht="15" customHeight="1">
      <c r="C21" s="60" t="s">
        <v>65</v>
      </c>
      <c r="D21" s="60"/>
      <c r="E21" s="60"/>
      <c r="F21" s="32">
        <f>+F17+F19</f>
        <v>309.87461</v>
      </c>
      <c r="G21" s="9"/>
    </row>
    <row r="22" spans="3:7" ht="15" customHeight="1">
      <c r="C22" s="7"/>
      <c r="D22" s="7"/>
      <c r="E22" s="7"/>
      <c r="F22" s="33"/>
      <c r="G22" s="11"/>
    </row>
    <row r="23" spans="3:7" ht="15.75" customHeight="1">
      <c r="C23" s="60" t="s">
        <v>66</v>
      </c>
      <c r="D23" s="60"/>
      <c r="E23" s="60"/>
      <c r="F23" s="30">
        <f>SUM(F24:F25)</f>
        <v>0.8364400000000001</v>
      </c>
      <c r="G23" s="9"/>
    </row>
    <row r="24" spans="3:7" ht="15">
      <c r="C24" s="62" t="s">
        <v>56</v>
      </c>
      <c r="D24" s="62"/>
      <c r="E24" s="62"/>
      <c r="F24" s="3">
        <v>0.07084</v>
      </c>
      <c r="G24" s="10"/>
    </row>
    <row r="25" spans="3:7" ht="15" customHeight="1">
      <c r="C25" s="62" t="s">
        <v>57</v>
      </c>
      <c r="D25" s="62"/>
      <c r="E25" s="62"/>
      <c r="F25" s="3">
        <v>0.7656000000000001</v>
      </c>
      <c r="G25" s="10"/>
    </row>
    <row r="26" spans="3:7" ht="15" customHeight="1">
      <c r="C26" s="60" t="s">
        <v>67</v>
      </c>
      <c r="D26" s="60"/>
      <c r="E26" s="60"/>
      <c r="F26" s="4">
        <f>+F21-F23</f>
        <v>309.03817000000004</v>
      </c>
      <c r="G26" s="9"/>
    </row>
    <row r="27" spans="3:9" ht="15" customHeight="1">
      <c r="C27" s="7"/>
      <c r="D27" s="7"/>
      <c r="E27" s="7"/>
      <c r="F27" s="3"/>
      <c r="G27" s="11"/>
      <c r="I27" s="25"/>
    </row>
    <row r="28" spans="3:7" ht="15" customHeight="1">
      <c r="C28" s="60" t="s">
        <v>68</v>
      </c>
      <c r="D28" s="60"/>
      <c r="E28" s="60"/>
      <c r="F28" s="3">
        <v>92.62172</v>
      </c>
      <c r="G28" s="9"/>
    </row>
    <row r="29" spans="3:8" ht="15" customHeight="1">
      <c r="C29" s="62" t="s">
        <v>58</v>
      </c>
      <c r="D29" s="62"/>
      <c r="E29" s="62"/>
      <c r="F29" s="12">
        <v>92.62172</v>
      </c>
      <c r="G29" s="10"/>
      <c r="H29" s="25"/>
    </row>
    <row r="30" spans="3:8" ht="15" customHeight="1">
      <c r="C30" s="60" t="s">
        <v>71</v>
      </c>
      <c r="D30" s="60"/>
      <c r="E30" s="60"/>
      <c r="F30" s="3">
        <v>216.4164500000001</v>
      </c>
      <c r="G30" s="9"/>
      <c r="H30" s="25"/>
    </row>
    <row r="31" spans="3:8" ht="15" customHeight="1">
      <c r="C31" s="60" t="s">
        <v>69</v>
      </c>
      <c r="D31" s="60"/>
      <c r="E31" s="60"/>
      <c r="F31" s="22">
        <v>0</v>
      </c>
      <c r="G31" s="9"/>
      <c r="H31" s="25"/>
    </row>
    <row r="32" spans="3:8" ht="15" customHeight="1">
      <c r="C32" s="60" t="s">
        <v>70</v>
      </c>
      <c r="D32" s="60"/>
      <c r="E32" s="60"/>
      <c r="F32" s="22">
        <v>0</v>
      </c>
      <c r="G32" s="9"/>
      <c r="H32" s="25"/>
    </row>
    <row r="33" spans="3:7" ht="15" customHeight="1" thickBot="1">
      <c r="C33" s="60" t="s">
        <v>50</v>
      </c>
      <c r="D33" s="60"/>
      <c r="E33" s="60"/>
      <c r="F33" s="2">
        <f>+F30+F31-F32</f>
        <v>216.4164500000001</v>
      </c>
      <c r="G33" s="11"/>
    </row>
    <row r="34" ht="15" customHeight="1" thickTop="1"/>
    <row r="36" ht="15" customHeight="1"/>
    <row r="37" ht="15" customHeight="1"/>
    <row r="38" ht="15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>
      <c r="F47" s="15"/>
    </row>
  </sheetData>
  <sheetProtection/>
  <mergeCells count="29">
    <mergeCell ref="C28:E28"/>
    <mergeCell ref="C30:E30"/>
    <mergeCell ref="C31:E31"/>
    <mergeCell ref="C33:E33"/>
    <mergeCell ref="C32:E32"/>
    <mergeCell ref="C29:E29"/>
    <mergeCell ref="C26:E26"/>
    <mergeCell ref="C25:E25"/>
    <mergeCell ref="C12:E12"/>
    <mergeCell ref="C21:E21"/>
    <mergeCell ref="C20:E20"/>
    <mergeCell ref="C10:E10"/>
    <mergeCell ref="C24:E24"/>
    <mergeCell ref="C8:E8"/>
    <mergeCell ref="C13:E13"/>
    <mergeCell ref="C23:E23"/>
    <mergeCell ref="C11:E11"/>
    <mergeCell ref="C14:E14"/>
    <mergeCell ref="C17:E17"/>
    <mergeCell ref="C4:F4"/>
    <mergeCell ref="C5:F5"/>
    <mergeCell ref="C1:F1"/>
    <mergeCell ref="C19:E19"/>
    <mergeCell ref="C9:E9"/>
    <mergeCell ref="C18:E18"/>
    <mergeCell ref="C15:E15"/>
    <mergeCell ref="C2:F2"/>
    <mergeCell ref="C3:F3"/>
    <mergeCell ref="C16:E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2023-05-19T23:35:18Z</cp:lastPrinted>
  <dcterms:created xsi:type="dcterms:W3CDTF">2006-05-17T00:09:33Z</dcterms:created>
  <dcterms:modified xsi:type="dcterms:W3CDTF">2023-05-19T23:35:51Z</dcterms:modified>
  <cp:category/>
  <cp:version/>
  <cp:contentType/>
  <cp:contentStatus/>
</cp:coreProperties>
</file>