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3\EEFF BVES\Abril\"/>
    </mc:Choice>
  </mc:AlternateContent>
  <bookViews>
    <workbookView xWindow="270" yWindow="615" windowWidth="9705" windowHeight="9375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72" i="2" l="1"/>
  <c r="C76" i="2" s="1"/>
  <c r="C80" i="2" s="1"/>
  <c r="C83" i="2" s="1"/>
  <c r="C27" i="2"/>
  <c r="C18" i="2"/>
  <c r="B18" i="2"/>
  <c r="C31" i="2" l="1"/>
  <c r="C33" i="2" s="1"/>
  <c r="C34" i="2" s="1"/>
  <c r="E34" i="2" s="1"/>
  <c r="E83" i="2" l="1"/>
  <c r="B72" i="2" l="1"/>
  <c r="B76" i="2" s="1"/>
  <c r="B80" i="2" s="1"/>
  <c r="B83" i="2" s="1"/>
  <c r="B31" i="2" l="1"/>
  <c r="B33" i="2" s="1"/>
  <c r="D83" i="2"/>
  <c r="B27" i="2"/>
  <c r="B34" i="2" s="1"/>
  <c r="D34" i="2" s="1"/>
</calcChain>
</file>

<file path=xl/sharedStrings.xml><?xml version="1.0" encoding="utf-8"?>
<sst xmlns="http://schemas.openxmlformats.org/spreadsheetml/2006/main" count="64" uniqueCount="57">
  <si>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</si>
  <si>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</si>
  <si>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</si>
  <si>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</si>
  <si>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</si>
  <si>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</si>
  <si>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</si>
  <si>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</si>
  <si>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</si>
  <si>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</si>
  <si>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</si>
  <si>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</si>
  <si>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</si>
  <si>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</si>
  <si>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</si>
  <si>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</si>
  <si>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</si>
  <si>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</si>
  <si>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</si>
  <si>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</si>
  <si>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</si>
  <si>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</si>
  <si>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</si>
  <si>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</si>
  <si>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</si>
  <si>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</si>
  <si>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</si>
  <si>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</si>
  <si>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</si>
  <si>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</si>
  <si>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</si>
  <si>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</si>
  <si>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</si>
  <si>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</si>
  <si>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</si>
  <si>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</si>
  <si>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</si>
  <si>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</si>
  <si>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</si>
  <si>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</si>
  <si>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</si>
  <si>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</si>
  <si>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</si>
  <si>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</si>
  <si>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</si>
  <si>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José Eduardo Luna Roshardt                                       Gerardo Emilio Kuri Nosthas</t>
  </si>
  <si>
    <t xml:space="preserve">       Representante Legal                                                      Director de Finanzas</t>
  </si>
  <si>
    <t xml:space="preserve">                                                                   Contador</t>
  </si>
  <si>
    <t xml:space="preserve">                                                                    Contador</t>
  </si>
  <si>
    <t xml:space="preserve">       Representante Legal                                                     Director de Finanzas</t>
  </si>
  <si>
    <r>
      <t xml:space="preserve">                                                      Ricardo Ernesto Mej</t>
    </r>
    <r>
      <rPr>
        <sz val="11"/>
        <color theme="1"/>
        <rFont val="Calibri"/>
        <family val="2"/>
      </rPr>
      <t>ía Reinoza</t>
    </r>
  </si>
  <si>
    <t>Perdida (Utilidad) de Operación</t>
  </si>
  <si>
    <t>Utilidad del presente ejercicio</t>
  </si>
  <si>
    <t>Utilidad antes de Impuesto</t>
  </si>
  <si>
    <t>Utilidad Neta</t>
  </si>
  <si>
    <t>BALANCE GENERAL AL 30 DE ABRIL DE 2023 y 2022</t>
  </si>
  <si>
    <t>Estados de Resultados del 1 de enero al 30 de Abril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</si>
</sst>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27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2085975</xdr:colOff>
      <xdr:row>2</xdr:row>
      <xdr:rowOff>171450</xdr:rowOff>
    </xdr:to>
    <xdr:pic>
      <xdr:nvPicPr>
        <xdr:cNvPr id="2" name="Imagen 1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56</xdr:row>
      <xdr:rowOff>38100</xdr:rowOff>
    </xdr:from>
    <xdr:to>
      <xdr:col>0</xdr:col>
      <xdr:colOff>2076450</xdr:colOff>
      <xdr:row>58</xdr:row>
      <xdr:rowOff>171450</xdr:rowOff>
    </xdr:to>
    <xdr:pic>
      <xdr:nvPicPr>
        <xdr:cNvPr id="3" name="Imagen 2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353175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7"/>
  <sheetViews>
    <sheetView tabSelected="1" topLeftCell="A48" workbookViewId="0">
      <selection activeCell="E10" sqref="E10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2023</v>
      </c>
      <c r="C7" s="2">
        <v>2022</v>
      </c>
    </row>
    <row r="8" spans="1:4" x14ac:dyDescent="0.25">
      <c r="A8" s="1" t="s">
        <v>2</v>
      </c>
      <c r="B8" s="18">
        <v>546129.4</v>
      </c>
      <c r="C8" s="18">
        <v>659456.30000000005</v>
      </c>
      <c r="D8" s="5"/>
    </row>
    <row r="9" spans="1:4" x14ac:dyDescent="0.25">
      <c r="A9" s="1" t="s">
        <v>40</v>
      </c>
      <c r="B9" s="18">
        <v>7512.3</v>
      </c>
      <c r="C9" s="18">
        <v>400.3</v>
      </c>
      <c r="D9" s="5"/>
    </row>
    <row r="10" spans="1:4" x14ac:dyDescent="0.25">
      <c r="A10" s="1" t="s">
        <v>38</v>
      </c>
      <c r="B10" s="18">
        <v>465991.7</v>
      </c>
      <c r="C10" s="18">
        <v>440658</v>
      </c>
      <c r="D10" s="5"/>
    </row>
    <row r="11" spans="1:4" x14ac:dyDescent="0.25">
      <c r="A11" s="1" t="s">
        <v>4</v>
      </c>
      <c r="B11" s="18">
        <v>2715894</v>
      </c>
      <c r="C11" s="18">
        <v>2544742.1</v>
      </c>
      <c r="D11" s="5"/>
    </row>
    <row r="12" spans="1:4" x14ac:dyDescent="0.25">
      <c r="A12" s="1" t="s">
        <v>37</v>
      </c>
      <c r="B12" s="18">
        <v>738.9</v>
      </c>
      <c r="C12" s="18">
        <v>1800.1</v>
      </c>
      <c r="D12" s="5"/>
    </row>
    <row r="13" spans="1:4" x14ac:dyDescent="0.25">
      <c r="A13" s="1" t="s">
        <v>5</v>
      </c>
      <c r="B13" s="18">
        <v>32032.9</v>
      </c>
      <c r="C13" s="18">
        <v>32118.2</v>
      </c>
      <c r="D13" s="5"/>
    </row>
    <row r="14" spans="1:4" x14ac:dyDescent="0.25">
      <c r="A14" s="1" t="s">
        <v>6</v>
      </c>
      <c r="B14" s="18">
        <v>59342.400000000001</v>
      </c>
      <c r="C14" s="18">
        <v>69988.5</v>
      </c>
      <c r="D14" s="5"/>
    </row>
    <row r="15" spans="1:4" ht="15.75" thickBot="1" x14ac:dyDescent="0.3">
      <c r="A15" s="1" t="s">
        <v>7</v>
      </c>
      <c r="B15" s="18">
        <v>114854.8</v>
      </c>
      <c r="C15" s="18">
        <v>111052.3</v>
      </c>
      <c r="D15" s="5"/>
    </row>
    <row r="16" spans="1:4" ht="15.75" hidden="1" thickBot="1" x14ac:dyDescent="0.3">
      <c r="A16" s="1" t="s">
        <v>8</v>
      </c>
      <c r="B16" s="25"/>
      <c r="C16" s="25"/>
      <c r="D16" s="5"/>
    </row>
    <row r="17" spans="1:5" ht="15.75" hidden="1" thickBot="1" x14ac:dyDescent="0.3">
      <c r="A17" s="10" t="s">
        <v>9</v>
      </c>
      <c r="B17" s="22"/>
      <c r="C17" s="22"/>
      <c r="D17" s="5"/>
    </row>
    <row r="18" spans="1:5" ht="15.75" thickBot="1" x14ac:dyDescent="0.3">
      <c r="A18" s="12" t="s">
        <v>10</v>
      </c>
      <c r="B18" s="24">
        <f>SUM(B8:B17)</f>
        <v>3942496.4</v>
      </c>
      <c r="C18" s="24">
        <f>SUM(C8:C17)</f>
        <v>3860215.8000000003</v>
      </c>
      <c r="D18" s="5"/>
    </row>
    <row r="19" spans="1:5" x14ac:dyDescent="0.25">
      <c r="A19" s="11" t="s">
        <v>41</v>
      </c>
      <c r="B19" s="20">
        <v>2947480.7</v>
      </c>
      <c r="C19" s="20">
        <v>2954561.9</v>
      </c>
      <c r="D19" s="5"/>
    </row>
    <row r="20" spans="1:5" x14ac:dyDescent="0.25">
      <c r="A20" s="1" t="s">
        <v>35</v>
      </c>
      <c r="B20" s="18">
        <v>28848.1</v>
      </c>
      <c r="C20" s="18">
        <v>90.4</v>
      </c>
      <c r="D20" s="5"/>
    </row>
    <row r="21" spans="1:5" x14ac:dyDescent="0.25">
      <c r="A21" s="1" t="s">
        <v>11</v>
      </c>
      <c r="B21" s="18">
        <v>260345.1</v>
      </c>
      <c r="C21" s="18">
        <v>237202.7</v>
      </c>
      <c r="D21" s="5"/>
    </row>
    <row r="22" spans="1:5" hidden="1" x14ac:dyDescent="0.25">
      <c r="A22" s="1" t="s">
        <v>3</v>
      </c>
      <c r="B22" s="18">
        <v>0</v>
      </c>
      <c r="C22" s="18"/>
      <c r="D22" s="5"/>
    </row>
    <row r="23" spans="1:5" x14ac:dyDescent="0.25">
      <c r="A23" s="1" t="s">
        <v>12</v>
      </c>
      <c r="B23" s="18">
        <v>150760</v>
      </c>
      <c r="C23" s="18">
        <v>152812.4</v>
      </c>
      <c r="D23" s="5"/>
    </row>
    <row r="24" spans="1:5" x14ac:dyDescent="0.25">
      <c r="A24" s="1" t="s">
        <v>6</v>
      </c>
      <c r="B24" s="18">
        <v>27488.400000000001</v>
      </c>
      <c r="C24" s="18">
        <v>25450.400000000001</v>
      </c>
      <c r="D24" s="5"/>
    </row>
    <row r="25" spans="1:5" ht="15.75" thickBot="1" x14ac:dyDescent="0.3">
      <c r="A25" s="1" t="s">
        <v>13</v>
      </c>
      <c r="B25" s="18">
        <v>111145</v>
      </c>
      <c r="C25" s="18">
        <v>75980.7</v>
      </c>
      <c r="D25" s="5"/>
    </row>
    <row r="26" spans="1:5" ht="15.75" hidden="1" thickBot="1" x14ac:dyDescent="0.3">
      <c r="A26" s="10" t="s">
        <v>14</v>
      </c>
      <c r="B26" s="22">
        <v>87799.5</v>
      </c>
      <c r="C26" s="22"/>
      <c r="D26" s="5"/>
    </row>
    <row r="27" spans="1:5" ht="15.75" thickBot="1" x14ac:dyDescent="0.3">
      <c r="A27" s="12" t="s">
        <v>15</v>
      </c>
      <c r="B27" s="24">
        <f>SUM(B19:B25)</f>
        <v>3526067.3000000003</v>
      </c>
      <c r="C27" s="19">
        <f>SUM(C19:C25)</f>
        <v>3446098.5</v>
      </c>
      <c r="D27" s="5"/>
    </row>
    <row r="28" spans="1:5" x14ac:dyDescent="0.25">
      <c r="A28" s="11" t="s">
        <v>16</v>
      </c>
      <c r="B28" s="20">
        <v>204701.8</v>
      </c>
      <c r="C28" s="20">
        <v>204701.8</v>
      </c>
      <c r="D28" s="5"/>
    </row>
    <row r="29" spans="1:5" hidden="1" x14ac:dyDescent="0.25">
      <c r="A29" s="1" t="s">
        <v>17</v>
      </c>
      <c r="B29" s="25"/>
      <c r="C29" s="25"/>
      <c r="D29" s="5"/>
    </row>
    <row r="30" spans="1:5" x14ac:dyDescent="0.25">
      <c r="A30" s="1" t="s">
        <v>18</v>
      </c>
      <c r="B30" s="18">
        <v>195389.7</v>
      </c>
      <c r="C30" s="18">
        <v>190589.7</v>
      </c>
      <c r="D30" s="5"/>
      <c r="E30" s="5"/>
    </row>
    <row r="31" spans="1:5" ht="15.75" thickBot="1" x14ac:dyDescent="0.3">
      <c r="A31" s="1" t="s">
        <v>52</v>
      </c>
      <c r="B31" s="18">
        <f>B83</f>
        <v>16337.599999999979</v>
      </c>
      <c r="C31" s="26">
        <f>C83</f>
        <v>18825.799999999996</v>
      </c>
      <c r="D31" s="5"/>
    </row>
    <row r="32" spans="1:5" ht="15.75" hidden="1" thickBot="1" x14ac:dyDescent="0.3">
      <c r="A32" s="10" t="s">
        <v>9</v>
      </c>
      <c r="B32" s="22"/>
      <c r="C32" s="22"/>
      <c r="D32" s="5"/>
    </row>
    <row r="33" spans="1:884" ht="15.75" thickBot="1" x14ac:dyDescent="0.3">
      <c r="A33" s="12" t="s">
        <v>19</v>
      </c>
      <c r="B33" s="24">
        <f>SUM(B28:B31)</f>
        <v>416429.1</v>
      </c>
      <c r="C33" s="19">
        <f>SUM(C28:C32)</f>
        <v>414117.3</v>
      </c>
      <c r="D33" s="5"/>
    </row>
    <row r="34" spans="1:884" ht="15.75" thickBot="1" x14ac:dyDescent="0.3">
      <c r="A34" s="12" t="s">
        <v>20</v>
      </c>
      <c r="B34" s="24">
        <f>B33+B27</f>
        <v>3942496.4000000004</v>
      </c>
      <c r="C34" s="19">
        <f>C27+C33</f>
        <v>3860215.8</v>
      </c>
      <c r="D34" s="16">
        <f>B34-B18</f>
        <v>0</v>
      </c>
      <c r="E34" s="16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6" t="s">
        <v>45</v>
      </c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6" t="s">
        <v>46</v>
      </c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15" t="s">
        <v>50</v>
      </c>
      <c r="B47" s="6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6" t="s">
        <v>47</v>
      </c>
      <c r="B48" s="6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6"/>
      <c r="B52" s="6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6"/>
      <c r="B53" s="6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6"/>
      <c r="B54" s="6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x14ac:dyDescent="0.25">
      <c r="A55" s="6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s="7" customFormat="1" x14ac:dyDescent="0.25">
      <c r="A58" s="6"/>
      <c r="B58" s="6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</row>
    <row r="59" spans="1:884" s="7" customFormat="1" x14ac:dyDescent="0.25">
      <c r="A59" s="6"/>
      <c r="B59" s="6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  <c r="UT59" s="5"/>
      <c r="UU59" s="5"/>
      <c r="UV59" s="5"/>
      <c r="UW59" s="5"/>
      <c r="UX59" s="5"/>
      <c r="UY59" s="5"/>
      <c r="UZ59" s="5"/>
      <c r="VA59" s="5"/>
      <c r="VB59" s="5"/>
      <c r="VC59" s="5"/>
      <c r="VD59" s="5"/>
      <c r="VE59" s="5"/>
      <c r="VF59" s="5"/>
      <c r="VG59" s="5"/>
      <c r="VH59" s="5"/>
      <c r="VI59" s="5"/>
      <c r="VJ59" s="5"/>
      <c r="VK59" s="5"/>
      <c r="VL59" s="5"/>
      <c r="VM59" s="5"/>
      <c r="VN59" s="5"/>
      <c r="VO59" s="5"/>
      <c r="VP59" s="5"/>
      <c r="VQ59" s="5"/>
      <c r="VR59" s="5"/>
      <c r="VS59" s="5"/>
      <c r="VT59" s="5"/>
      <c r="VU59" s="5"/>
      <c r="VV59" s="5"/>
      <c r="VW59" s="5"/>
      <c r="VX59" s="5"/>
      <c r="VY59" s="5"/>
      <c r="VZ59" s="5"/>
      <c r="WA59" s="5"/>
      <c r="WB59" s="5"/>
      <c r="WC59" s="5"/>
      <c r="WD59" s="5"/>
      <c r="WE59" s="5"/>
      <c r="WF59" s="5"/>
      <c r="WG59" s="5"/>
      <c r="WH59" s="5"/>
      <c r="WI59" s="5"/>
      <c r="WJ59" s="5"/>
      <c r="WK59" s="5"/>
      <c r="WL59" s="5"/>
      <c r="WM59" s="5"/>
      <c r="WN59" s="5"/>
      <c r="WO59" s="5"/>
      <c r="WP59" s="5"/>
      <c r="WQ59" s="5"/>
      <c r="WR59" s="5"/>
      <c r="WS59" s="5"/>
      <c r="WT59" s="5"/>
      <c r="WU59" s="5"/>
      <c r="WV59" s="5"/>
      <c r="WW59" s="5"/>
      <c r="WX59" s="5"/>
      <c r="WY59" s="5"/>
      <c r="WZ59" s="5"/>
      <c r="XA59" s="5"/>
      <c r="XB59" s="5"/>
      <c r="XC59" s="5"/>
      <c r="XD59" s="5"/>
      <c r="XE59" s="5"/>
      <c r="XF59" s="5"/>
      <c r="XG59" s="5"/>
      <c r="XH59" s="5"/>
      <c r="XI59" s="5"/>
      <c r="XJ59" s="5"/>
      <c r="XK59" s="5"/>
      <c r="XL59" s="5"/>
      <c r="XM59" s="5"/>
      <c r="XN59" s="5"/>
      <c r="XO59" s="5"/>
      <c r="XP59" s="5"/>
      <c r="XQ59" s="5"/>
      <c r="XR59" s="5"/>
      <c r="XS59" s="5"/>
      <c r="XT59" s="5"/>
      <c r="XU59" s="5"/>
      <c r="XV59" s="5"/>
      <c r="XW59" s="5"/>
      <c r="XX59" s="5"/>
      <c r="XY59" s="5"/>
      <c r="XZ59" s="5"/>
      <c r="YA59" s="5"/>
      <c r="YB59" s="5"/>
      <c r="YC59" s="5"/>
      <c r="YD59" s="5"/>
      <c r="YE59" s="5"/>
      <c r="YF59" s="5"/>
      <c r="YG59" s="5"/>
      <c r="YH59" s="5"/>
      <c r="YI59" s="5"/>
      <c r="YJ59" s="5"/>
      <c r="YK59" s="5"/>
      <c r="YL59" s="5"/>
      <c r="YM59" s="5"/>
      <c r="YN59" s="5"/>
      <c r="YO59" s="5"/>
      <c r="YP59" s="5"/>
      <c r="YQ59" s="5"/>
      <c r="YR59" s="5"/>
      <c r="YS59" s="5"/>
      <c r="YT59" s="5"/>
      <c r="YU59" s="5"/>
      <c r="YV59" s="5"/>
      <c r="YW59" s="5"/>
      <c r="YX59" s="5"/>
      <c r="YY59" s="5"/>
      <c r="YZ59" s="5"/>
      <c r="ZA59" s="5"/>
      <c r="ZB59" s="5"/>
      <c r="ZC59" s="5"/>
      <c r="ZD59" s="5"/>
      <c r="ZE59" s="5"/>
      <c r="ZF59" s="5"/>
      <c r="ZG59" s="5"/>
      <c r="ZH59" s="5"/>
      <c r="ZI59" s="5"/>
      <c r="ZJ59" s="5"/>
      <c r="ZK59" s="5"/>
      <c r="ZL59" s="5"/>
      <c r="ZM59" s="5"/>
      <c r="ZN59" s="5"/>
      <c r="ZO59" s="5"/>
      <c r="ZP59" s="5"/>
      <c r="ZQ59" s="5"/>
      <c r="ZR59" s="5"/>
      <c r="ZS59" s="5"/>
      <c r="ZT59" s="5"/>
      <c r="ZU59" s="5"/>
      <c r="ZV59" s="5"/>
      <c r="ZW59" s="5"/>
      <c r="ZX59" s="5"/>
      <c r="ZY59" s="5"/>
      <c r="ZZ59" s="5"/>
      <c r="AAA59" s="5"/>
      <c r="AAB59" s="5"/>
      <c r="AAC59" s="5"/>
      <c r="AAD59" s="5"/>
      <c r="AAE59" s="5"/>
      <c r="AAF59" s="5"/>
      <c r="AAG59" s="5"/>
      <c r="AAH59" s="5"/>
      <c r="AAI59" s="5"/>
      <c r="AAJ59" s="5"/>
      <c r="AAK59" s="5"/>
      <c r="AAL59" s="5"/>
      <c r="AAM59" s="5"/>
      <c r="AAN59" s="5"/>
      <c r="AAO59" s="5"/>
      <c r="AAP59" s="5"/>
      <c r="AAQ59" s="5"/>
      <c r="AAR59" s="5"/>
      <c r="AAS59" s="5"/>
      <c r="AAT59" s="5"/>
      <c r="AAU59" s="5"/>
      <c r="AAV59" s="5"/>
      <c r="AAW59" s="5"/>
      <c r="AAX59" s="5"/>
      <c r="AAY59" s="5"/>
      <c r="AAZ59" s="5"/>
      <c r="ABA59" s="5"/>
      <c r="ABB59" s="5"/>
      <c r="ABC59" s="5"/>
      <c r="ABD59" s="5"/>
      <c r="ABE59" s="5"/>
      <c r="ABF59" s="5"/>
      <c r="ABG59" s="5"/>
      <c r="ABH59" s="5"/>
      <c r="ABI59" s="5"/>
      <c r="ABJ59" s="5"/>
      <c r="ABK59" s="5"/>
      <c r="ABL59" s="5"/>
      <c r="ABM59" s="5"/>
      <c r="ABN59" s="5"/>
      <c r="ABO59" s="5"/>
      <c r="ABP59" s="5"/>
      <c r="ABQ59" s="5"/>
      <c r="ABR59" s="5"/>
      <c r="ABS59" s="5"/>
      <c r="ABT59" s="5"/>
      <c r="ABU59" s="5"/>
      <c r="ABV59" s="5"/>
      <c r="ABW59" s="5"/>
      <c r="ABX59" s="5"/>
      <c r="ABY59" s="5"/>
      <c r="ABZ59" s="5"/>
      <c r="ACA59" s="5"/>
      <c r="ACB59" s="5"/>
      <c r="ACC59" s="5"/>
      <c r="ACD59" s="5"/>
      <c r="ACE59" s="5"/>
      <c r="ACF59" s="5"/>
      <c r="ACG59" s="5"/>
      <c r="ACH59" s="5"/>
      <c r="ACI59" s="5"/>
      <c r="ACJ59" s="5"/>
      <c r="ACK59" s="5"/>
      <c r="ACL59" s="5"/>
      <c r="ACM59" s="5"/>
      <c r="ACN59" s="5"/>
      <c r="ACO59" s="5"/>
      <c r="ACP59" s="5"/>
      <c r="ACQ59" s="5"/>
      <c r="ACR59" s="5"/>
      <c r="ACS59" s="5"/>
      <c r="ACT59" s="5"/>
      <c r="ACU59" s="5"/>
      <c r="ACV59" s="5"/>
      <c r="ACW59" s="5"/>
      <c r="ACX59" s="5"/>
      <c r="ACY59" s="5"/>
      <c r="ACZ59" s="5"/>
      <c r="ADA59" s="5"/>
      <c r="ADB59" s="5"/>
      <c r="ADC59" s="5"/>
      <c r="ADD59" s="5"/>
      <c r="ADE59" s="5"/>
      <c r="ADF59" s="5"/>
      <c r="ADG59" s="5"/>
      <c r="ADH59" s="5"/>
      <c r="ADI59" s="5"/>
      <c r="ADJ59" s="5"/>
      <c r="ADK59" s="5"/>
      <c r="ADL59" s="5"/>
      <c r="ADM59" s="5"/>
      <c r="ADN59" s="5"/>
      <c r="ADO59" s="5"/>
      <c r="ADP59" s="5"/>
      <c r="ADQ59" s="5"/>
      <c r="ADR59" s="5"/>
      <c r="ADS59" s="5"/>
      <c r="ADT59" s="5"/>
      <c r="ADU59" s="5"/>
      <c r="ADV59" s="5"/>
      <c r="ADW59" s="5"/>
      <c r="ADX59" s="5"/>
      <c r="ADY59" s="5"/>
      <c r="ADZ59" s="5"/>
      <c r="AEA59" s="5"/>
      <c r="AEB59" s="5"/>
      <c r="AEC59" s="5"/>
      <c r="AED59" s="5"/>
      <c r="AEE59" s="5"/>
      <c r="AEF59" s="5"/>
      <c r="AEG59" s="5"/>
      <c r="AEH59" s="5"/>
      <c r="AEI59" s="5"/>
      <c r="AEJ59" s="5"/>
      <c r="AEK59" s="5"/>
      <c r="AEL59" s="5"/>
      <c r="AEM59" s="5"/>
      <c r="AEN59" s="5"/>
      <c r="AEO59" s="5"/>
      <c r="AEP59" s="5"/>
      <c r="AEQ59" s="5"/>
      <c r="AER59" s="5"/>
      <c r="AES59" s="5"/>
      <c r="AET59" s="5"/>
      <c r="AEU59" s="5"/>
      <c r="AEV59" s="5"/>
      <c r="AEW59" s="5"/>
      <c r="AEX59" s="5"/>
      <c r="AEY59" s="5"/>
      <c r="AEZ59" s="5"/>
      <c r="AFA59" s="5"/>
      <c r="AFB59" s="5"/>
      <c r="AFC59" s="5"/>
      <c r="AFD59" s="5"/>
      <c r="AFE59" s="5"/>
      <c r="AFF59" s="5"/>
      <c r="AFG59" s="5"/>
      <c r="AFH59" s="5"/>
      <c r="AFI59" s="5"/>
      <c r="AFJ59" s="5"/>
      <c r="AFK59" s="5"/>
      <c r="AFL59" s="5"/>
      <c r="AFM59" s="5"/>
      <c r="AFN59" s="5"/>
      <c r="AFO59" s="5"/>
      <c r="AFP59" s="5"/>
      <c r="AFQ59" s="5"/>
      <c r="AFR59" s="5"/>
      <c r="AFS59" s="5"/>
      <c r="AFT59" s="5"/>
      <c r="AFU59" s="5"/>
      <c r="AFV59" s="5"/>
      <c r="AFW59" s="5"/>
      <c r="AFX59" s="5"/>
      <c r="AFY59" s="5"/>
      <c r="AFZ59" s="5"/>
      <c r="AGA59" s="5"/>
      <c r="AGB59" s="5"/>
      <c r="AGC59" s="5"/>
      <c r="AGD59" s="5"/>
      <c r="AGE59" s="5"/>
      <c r="AGF59" s="5"/>
      <c r="AGG59" s="5"/>
      <c r="AGH59" s="5"/>
      <c r="AGI59" s="5"/>
      <c r="AGJ59" s="5"/>
      <c r="AGK59" s="5"/>
      <c r="AGL59" s="5"/>
      <c r="AGM59" s="5"/>
      <c r="AGN59" s="5"/>
      <c r="AGO59" s="5"/>
      <c r="AGP59" s="5"/>
      <c r="AGQ59" s="5"/>
      <c r="AGR59" s="5"/>
      <c r="AGS59" s="5"/>
      <c r="AGT59" s="5"/>
      <c r="AGU59" s="5"/>
      <c r="AGV59" s="5"/>
      <c r="AGW59" s="5"/>
      <c r="AGX59" s="5"/>
      <c r="AGY59" s="5"/>
      <c r="AGZ59" s="5"/>
    </row>
    <row r="60" spans="1:884" ht="15.75" x14ac:dyDescent="0.25">
      <c r="A60" s="8" t="s">
        <v>43</v>
      </c>
      <c r="B60" s="9"/>
      <c r="C60" s="9"/>
      <c r="D60" s="5"/>
    </row>
    <row r="61" spans="1:884" ht="15.75" x14ac:dyDescent="0.25">
      <c r="A61" s="8" t="s">
        <v>56</v>
      </c>
      <c r="B61" s="9"/>
      <c r="C61" s="9"/>
      <c r="D61" s="5"/>
    </row>
    <row r="62" spans="1:884" ht="15.75" x14ac:dyDescent="0.25">
      <c r="A62" s="8" t="s">
        <v>0</v>
      </c>
      <c r="B62" s="9"/>
      <c r="C62" s="9"/>
      <c r="D62" s="5"/>
    </row>
    <row r="63" spans="1:884" x14ac:dyDescent="0.25">
      <c r="A63" s="1" t="s">
        <v>1</v>
      </c>
      <c r="B63" s="2">
        <v>2023</v>
      </c>
      <c r="C63" s="2">
        <v>2022</v>
      </c>
      <c r="D63" s="5"/>
    </row>
    <row r="64" spans="1:884" x14ac:dyDescent="0.25">
      <c r="A64" s="1" t="s">
        <v>21</v>
      </c>
      <c r="B64" s="17">
        <v>85995.7</v>
      </c>
      <c r="C64" s="17">
        <v>77484.7</v>
      </c>
      <c r="D64" s="5"/>
    </row>
    <row r="65" spans="1:4" x14ac:dyDescent="0.25">
      <c r="A65" s="1" t="s">
        <v>42</v>
      </c>
      <c r="B65" s="18">
        <v>2299.3000000000002</v>
      </c>
      <c r="C65" s="18">
        <v>2283.6999999999998</v>
      </c>
      <c r="D65" s="5"/>
    </row>
    <row r="66" spans="1:4" x14ac:dyDescent="0.25">
      <c r="A66" s="1" t="s">
        <v>22</v>
      </c>
      <c r="B66" s="18">
        <v>13085.5</v>
      </c>
      <c r="C66" s="18">
        <v>10232.9</v>
      </c>
      <c r="D66" s="5"/>
    </row>
    <row r="67" spans="1:4" x14ac:dyDescent="0.25">
      <c r="A67" s="1" t="s">
        <v>36</v>
      </c>
      <c r="B67" s="18">
        <v>2860.8</v>
      </c>
      <c r="C67" s="18">
        <v>974.5</v>
      </c>
      <c r="D67" s="5"/>
    </row>
    <row r="68" spans="1:4" x14ac:dyDescent="0.25">
      <c r="A68" s="1" t="s">
        <v>23</v>
      </c>
      <c r="B68" s="18">
        <v>509.7</v>
      </c>
      <c r="C68" s="18">
        <v>508.3</v>
      </c>
      <c r="D68" s="5"/>
    </row>
    <row r="69" spans="1:4" x14ac:dyDescent="0.25">
      <c r="A69" s="1" t="s">
        <v>24</v>
      </c>
      <c r="B69" s="18">
        <v>5848.2</v>
      </c>
      <c r="C69" s="18">
        <v>6250.2</v>
      </c>
      <c r="D69" s="5"/>
    </row>
    <row r="70" spans="1:4" x14ac:dyDescent="0.25">
      <c r="A70" s="3" t="s">
        <v>25</v>
      </c>
      <c r="B70" s="4">
        <v>33155.9</v>
      </c>
      <c r="C70" s="4">
        <v>26052.400000000001</v>
      </c>
      <c r="D70" s="5"/>
    </row>
    <row r="71" spans="1:4" ht="15.75" thickBot="1" x14ac:dyDescent="0.3">
      <c r="A71" s="13" t="s">
        <v>26</v>
      </c>
      <c r="B71" s="14">
        <v>19586.900000000001</v>
      </c>
      <c r="C71" s="14">
        <v>17510.599999999999</v>
      </c>
      <c r="D71" s="5"/>
    </row>
    <row r="72" spans="1:4" ht="15.75" thickBot="1" x14ac:dyDescent="0.3">
      <c r="A72" s="12" t="s">
        <v>27</v>
      </c>
      <c r="B72" s="19">
        <f>SUM(B64:B69)-B70-B71</f>
        <v>57856.399999999987</v>
      </c>
      <c r="C72" s="19">
        <f>SUM(C64:C69)-C70-C71</f>
        <v>54171.299999999996</v>
      </c>
      <c r="D72" s="5"/>
    </row>
    <row r="73" spans="1:4" x14ac:dyDescent="0.25">
      <c r="A73" s="11" t="s">
        <v>28</v>
      </c>
      <c r="B73" s="20">
        <v>22074.6</v>
      </c>
      <c r="C73" s="20">
        <v>21198.5</v>
      </c>
      <c r="D73" s="5"/>
    </row>
    <row r="74" spans="1:4" x14ac:dyDescent="0.25">
      <c r="A74" s="1" t="s">
        <v>29</v>
      </c>
      <c r="B74" s="18">
        <v>14674.7</v>
      </c>
      <c r="C74" s="18">
        <v>14948.3</v>
      </c>
      <c r="D74" s="5"/>
    </row>
    <row r="75" spans="1:4" ht="15.75" thickBot="1" x14ac:dyDescent="0.3">
      <c r="A75" s="10" t="s">
        <v>30</v>
      </c>
      <c r="B75" s="21">
        <v>5678.3</v>
      </c>
      <c r="C75" s="21">
        <v>4993.7</v>
      </c>
      <c r="D75" s="5"/>
    </row>
    <row r="76" spans="1:4" ht="15.75" thickBot="1" x14ac:dyDescent="0.3">
      <c r="A76" s="12" t="s">
        <v>51</v>
      </c>
      <c r="B76" s="24">
        <f>B72-SUM(B73:B75)</f>
        <v>15428.799999999981</v>
      </c>
      <c r="C76" s="19">
        <f>C72-SUM(C73:C75)</f>
        <v>13030.799999999996</v>
      </c>
      <c r="D76" s="5"/>
    </row>
    <row r="77" spans="1:4" x14ac:dyDescent="0.25">
      <c r="A77" s="11" t="s">
        <v>31</v>
      </c>
      <c r="B77" s="20">
        <v>7010.1</v>
      </c>
      <c r="C77" s="20">
        <v>14160.1</v>
      </c>
      <c r="D77" s="5"/>
    </row>
    <row r="78" spans="1:4" ht="15.75" thickBot="1" x14ac:dyDescent="0.3">
      <c r="A78" s="1" t="s">
        <v>32</v>
      </c>
      <c r="B78" s="4">
        <v>-311.39999999999998</v>
      </c>
      <c r="C78" s="4">
        <v>-238.8</v>
      </c>
      <c r="D78" s="5"/>
    </row>
    <row r="79" spans="1:4" ht="15.75" hidden="1" thickBot="1" x14ac:dyDescent="0.3">
      <c r="A79" s="10" t="s">
        <v>33</v>
      </c>
      <c r="B79" s="22"/>
      <c r="C79" s="22"/>
      <c r="D79" s="5"/>
    </row>
    <row r="80" spans="1:4" ht="15.75" thickBot="1" x14ac:dyDescent="0.3">
      <c r="A80" s="12" t="s">
        <v>53</v>
      </c>
      <c r="B80" s="24">
        <f>SUM(B76:B78)</f>
        <v>22127.499999999978</v>
      </c>
      <c r="C80" s="19">
        <f>SUM(C76:C78)</f>
        <v>26952.099999999995</v>
      </c>
      <c r="D80" s="5"/>
    </row>
    <row r="81" spans="1:5" hidden="1" x14ac:dyDescent="0.25">
      <c r="A81" s="11" t="s">
        <v>34</v>
      </c>
      <c r="B81" s="23"/>
      <c r="C81" s="23"/>
      <c r="D81" s="5"/>
    </row>
    <row r="82" spans="1:5" ht="15.75" thickBot="1" x14ac:dyDescent="0.3">
      <c r="A82" s="10" t="s">
        <v>39</v>
      </c>
      <c r="B82" s="14">
        <v>-5789.9</v>
      </c>
      <c r="C82" s="14">
        <v>-8126.3</v>
      </c>
      <c r="D82" s="5"/>
    </row>
    <row r="83" spans="1:5" ht="15.75" thickBot="1" x14ac:dyDescent="0.3">
      <c r="A83" s="12" t="s">
        <v>54</v>
      </c>
      <c r="B83" s="24">
        <f>SUM(B80:B82)</f>
        <v>16337.599999999979</v>
      </c>
      <c r="C83" s="19">
        <f>SUM(C80:C82)</f>
        <v>18825.799999999996</v>
      </c>
      <c r="D83" s="16">
        <f>B83-B31</f>
        <v>0</v>
      </c>
      <c r="E83" s="16">
        <f>C83-C31</f>
        <v>0</v>
      </c>
    </row>
    <row r="84" spans="1:5" x14ac:dyDescent="0.25">
      <c r="A84" s="6" t="s">
        <v>44</v>
      </c>
      <c r="B84" s="6"/>
      <c r="C84" s="6"/>
    </row>
    <row r="85" spans="1:5" x14ac:dyDescent="0.25">
      <c r="A85" s="6"/>
      <c r="B85" s="6"/>
      <c r="C85" s="6"/>
    </row>
    <row r="86" spans="1:5" x14ac:dyDescent="0.25">
      <c r="A86" s="6"/>
      <c r="B86" s="6"/>
      <c r="C86" s="6"/>
    </row>
    <row r="87" spans="1:5" x14ac:dyDescent="0.25">
      <c r="A87" s="6"/>
      <c r="B87" s="6"/>
      <c r="C87" s="6"/>
    </row>
    <row r="88" spans="1:5" x14ac:dyDescent="0.25">
      <c r="A88" s="6"/>
      <c r="B88" s="6"/>
      <c r="C88" s="6"/>
    </row>
    <row r="89" spans="1:5" x14ac:dyDescent="0.25">
      <c r="A89" s="6"/>
      <c r="B89" s="6"/>
      <c r="C89" s="6"/>
    </row>
    <row r="90" spans="1:5" x14ac:dyDescent="0.25">
      <c r="A90" s="6" t="s">
        <v>45</v>
      </c>
      <c r="B90" s="6"/>
      <c r="C90" s="6"/>
    </row>
    <row r="91" spans="1:5" x14ac:dyDescent="0.25">
      <c r="A91" s="6" t="s">
        <v>49</v>
      </c>
      <c r="B91" s="6"/>
      <c r="C91" s="6"/>
    </row>
    <row r="92" spans="1:5" x14ac:dyDescent="0.25">
      <c r="A92" s="6"/>
      <c r="B92" s="6"/>
      <c r="C92" s="6"/>
    </row>
    <row r="93" spans="1:5" x14ac:dyDescent="0.25">
      <c r="A93" s="6"/>
      <c r="B93" s="6"/>
      <c r="C93" s="6"/>
    </row>
    <row r="94" spans="1:5" x14ac:dyDescent="0.25">
      <c r="A94" s="6"/>
      <c r="B94" s="6"/>
      <c r="C94" s="6"/>
    </row>
    <row r="95" spans="1:5" x14ac:dyDescent="0.25">
      <c r="A95" s="6"/>
      <c r="B95" s="6"/>
      <c r="C95" s="6"/>
    </row>
    <row r="96" spans="1:5" x14ac:dyDescent="0.25">
      <c r="A96" s="15" t="s">
        <v>50</v>
      </c>
      <c r="B96" s="6"/>
      <c r="C96" s="6"/>
    </row>
    <row r="97" spans="1:3" x14ac:dyDescent="0.25">
      <c r="A97" s="6" t="s">
        <v>48</v>
      </c>
      <c r="B97" s="6"/>
      <c r="C97" s="6"/>
    </row>
  </sheetData>
  <printOptions horizontalCentered="1"/>
  <pageMargins left="0.78740157480314965" right="0.59055118110236227" top="0.98425196850393704" bottom="0" header="0.78740157480314965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2023-05-08T22:17:30Z</cp:lastPrinted>
  <dcterms:created xsi:type="dcterms:W3CDTF">2017-01-11T17:17:53Z</dcterms:created>
  <dcterms:modified xsi:type="dcterms:W3CDTF">2023-05-08T22:17:41Z</dcterms:modified>
</cp:coreProperties>
</file>