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010101AAA2023\Renta 2023\"/>
    </mc:Choice>
  </mc:AlternateContent>
  <xr:revisionPtr revIDLastSave="0" documentId="13_ncr:1_{F55E8F2E-5A25-4846-93F9-9D1B1614B986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Balance y Est.de Resul-2023" sheetId="1" r:id="rId1"/>
  </sheets>
  <definedNames>
    <definedName name="_xlnm.Print_Area" localSheetId="0">'Balance y Est.de Resul-2023'!$A$1:$H$104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5" i="1" l="1"/>
  <c r="F15" i="1"/>
  <c r="F81" i="1"/>
  <c r="H81" i="1"/>
  <c r="F89" i="1" l="1"/>
  <c r="F72" i="1"/>
  <c r="F83" i="1" l="1"/>
  <c r="F43" i="1"/>
  <c r="F37" i="1"/>
  <c r="F32" i="1"/>
  <c r="F20" i="1"/>
  <c r="F23" i="1" s="1"/>
  <c r="H43" i="1"/>
  <c r="H37" i="1"/>
  <c r="H32" i="1"/>
  <c r="H20" i="1"/>
  <c r="F90" i="1" l="1"/>
  <c r="F92" i="1" s="1"/>
  <c r="F95" i="1" s="1"/>
  <c r="F38" i="1"/>
  <c r="F44" i="1" s="1"/>
  <c r="H38" i="1"/>
  <c r="H44" i="1" s="1"/>
  <c r="H23" i="1"/>
  <c r="H89" i="1"/>
  <c r="H72" i="1"/>
  <c r="H83" i="1" l="1"/>
  <c r="H90" i="1" l="1"/>
  <c r="H92" i="1" s="1"/>
  <c r="H95" i="1" s="1"/>
</calcChain>
</file>

<file path=xl/sharedStrings.xml><?xml version="1.0" encoding="utf-8"?>
<sst xmlns="http://schemas.openxmlformats.org/spreadsheetml/2006/main" count="78" uniqueCount="68">
  <si>
    <t>Banco Hipotecario de El Salvador, S.A.</t>
  </si>
  <si>
    <t>Balance General</t>
  </si>
  <si>
    <t>(Expresado en miles de dólares de Los Estados Unidos de América)</t>
  </si>
  <si>
    <t>ACTIVO</t>
  </si>
  <si>
    <t>Activos de intermediación</t>
  </si>
  <si>
    <t>Caja Y Bancos</t>
  </si>
  <si>
    <t>Reporto y otras operaciones Bursátiles</t>
  </si>
  <si>
    <t>Inversiones financieras (neto)</t>
  </si>
  <si>
    <t>Cartera de Prestamos, neta de Reservas de Saneamiento</t>
  </si>
  <si>
    <t>Otros activos</t>
  </si>
  <si>
    <t>Bienes recibidos en pago, neto de provisión por pérdida</t>
  </si>
  <si>
    <t>Inversiones accionarias</t>
  </si>
  <si>
    <t>Diversos, (neto)</t>
  </si>
  <si>
    <t>Activo Fijo</t>
  </si>
  <si>
    <t>Bienes Inmuebles, muebles y otros, neto de depreciación</t>
  </si>
  <si>
    <t xml:space="preserve">Total activo </t>
  </si>
  <si>
    <t>PASIVO Y PATRIMONIO</t>
  </si>
  <si>
    <t>Pasivos de intermediación</t>
  </si>
  <si>
    <t>Depósitos de clientes</t>
  </si>
  <si>
    <t>Préstamos del Banco Multisectorial de Inversiones</t>
  </si>
  <si>
    <t>Préstamos de otros  bancos</t>
  </si>
  <si>
    <t>Diversos</t>
  </si>
  <si>
    <t>Otros pasivos</t>
  </si>
  <si>
    <t>Cuentas por pagar</t>
  </si>
  <si>
    <t>Provisiones</t>
  </si>
  <si>
    <t>Total pasivo</t>
  </si>
  <si>
    <t>Patrimonio</t>
  </si>
  <si>
    <t>Capital social pagado</t>
  </si>
  <si>
    <t>Reserva de capital, resultados acumulados y patrimonio no pagado</t>
  </si>
  <si>
    <t>Total patrimonio</t>
  </si>
  <si>
    <t xml:space="preserve">Total pasivo y patrimonio </t>
  </si>
  <si>
    <t>Natanael Antonio Siciliano Canizalez</t>
  </si>
  <si>
    <t>Contador General</t>
  </si>
  <si>
    <t>Estado de Resultados</t>
  </si>
  <si>
    <t>Ingresos de Operación</t>
  </si>
  <si>
    <t>Intereses de préstamos</t>
  </si>
  <si>
    <t>Comisiones  y otros ingresos de préstamos</t>
  </si>
  <si>
    <t>Intereses de Inversiones</t>
  </si>
  <si>
    <t>Utilidad en venta de títulos valores</t>
  </si>
  <si>
    <t>Reportos y operaciones bursátiles</t>
  </si>
  <si>
    <t>Intereses sobre depósitos</t>
  </si>
  <si>
    <t>Operaciones en moneda extranjeta</t>
  </si>
  <si>
    <t>Otros servicios y contigencias</t>
  </si>
  <si>
    <t>Costos de operación</t>
  </si>
  <si>
    <t>Intereses y otros costos de depósitos</t>
  </si>
  <si>
    <t>Intereses sobre préstamos</t>
  </si>
  <si>
    <t>Pérdida por venta de títulos valores</t>
  </si>
  <si>
    <t>Otros servicios y contingencias</t>
  </si>
  <si>
    <t xml:space="preserve">Reserva de saneamiento </t>
  </si>
  <si>
    <t>Utilidad antes de gastos</t>
  </si>
  <si>
    <t>Gastos de Operación</t>
  </si>
  <si>
    <t>De funcionarios y empleados</t>
  </si>
  <si>
    <t>Generales</t>
  </si>
  <si>
    <t>Depreciaciones y amortizaciones</t>
  </si>
  <si>
    <t>Utilidad antes de impuestos</t>
  </si>
  <si>
    <t>Impuesto sobre la renta</t>
  </si>
  <si>
    <t>Contribuciones Especiales por Ley</t>
  </si>
  <si>
    <t>Utilidad del período</t>
  </si>
  <si>
    <t>Utilidad de operación</t>
  </si>
  <si>
    <t>José Raúl Cienfuegos Morales</t>
  </si>
  <si>
    <t>Director Operaciones y Finanzas</t>
  </si>
  <si>
    <t>Reportos y Otras Operaciones bursátiles</t>
  </si>
  <si>
    <t>Celina María Padilla de O'byrne</t>
  </si>
  <si>
    <t>Presidenta</t>
  </si>
  <si>
    <t>Operaciones en moneda extranjera</t>
  </si>
  <si>
    <t>Otros (gastos) e ingresos netos</t>
  </si>
  <si>
    <t>Al 30 de abril 2023 y 2022</t>
  </si>
  <si>
    <t>Por los periodos del 1 de enero al 30 abril de 2023 y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</si>
</sst>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[$$-409]* #,##0.00_);_([$$-409]* \(#,##0.00\);_([$$-409]* &quot;-&quot;??_);_(@_)"/>
    <numFmt numFmtId="166" formatCode="_-[$$-409]* #,##0.0_ ;_-[$$-409]* \-#,##0.0\ ;_-[$$-409]* &quot;-&quot;????_ ;_-@_ "/>
    <numFmt numFmtId="167" formatCode="_-[$$-409]* #,##0.0_ ;_-[$$-409]* \-#,##0.0\ ;_-[$$-409]* &quot;-&quot;??_ ;_-@_ "/>
    <numFmt numFmtId="168" formatCode="_-* #,##0.0_-;\-* #,##0.0_-;_-* &quot;-&quot;??_-;_-@_-"/>
    <numFmt numFmtId="169" formatCode="_(&quot;$&quot;* #,##0.0_);_(&quot;$&quot;* \(#,##0.0\);_(&quot;$&quot;* &quot;-&quot;??_);_(@_)"/>
  </numFmts>
  <fonts count="17" x14ac:knownFonts="1">
    <font>
      <sz val="10"/>
      <name val="Arial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Verdana"/>
      <family val="2"/>
    </font>
    <font>
      <b/>
      <sz val="7"/>
      <color theme="1"/>
      <name val="Arial"/>
      <family val="2"/>
    </font>
    <font>
      <b/>
      <sz val="10"/>
      <color theme="1"/>
      <name val="Verdana"/>
      <family val="2"/>
    </font>
    <font>
      <sz val="10"/>
      <name val="Arial"/>
      <family val="2"/>
    </font>
    <font>
      <b/>
      <sz val="10"/>
      <name val="Arial"/>
      <family val="2"/>
    </font>
    <font>
      <sz val="9"/>
      <color rgb="FF000000"/>
      <name val="Arial"/>
      <family val="2"/>
    </font>
    <font>
      <sz val="11"/>
      <name val="Arial"/>
      <family val="2"/>
    </font>
    <font>
      <sz val="10"/>
      <name val="Verdana"/>
      <family val="2"/>
    </font>
    <font>
      <b/>
      <sz val="10"/>
      <name val="Verdana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6" fillId="0" borderId="0" applyFont="0" applyFill="0" applyBorder="0" applyAlignment="0" applyProtection="0"/>
  </cellStyleXfs>
  <cellXfs count="76">
    <xf numFmtId="0" fontId="0" fillId="0" borderId="0" xfId="0"/>
    <xf numFmtId="0" fontId="1" fillId="0" borderId="0" xfId="0" applyFont="1" applyBorder="1"/>
    <xf numFmtId="0" fontId="4" fillId="0" borderId="0" xfId="0" applyFont="1"/>
    <xf numFmtId="0" fontId="3" fillId="0" borderId="0" xfId="0" applyFont="1"/>
    <xf numFmtId="0" fontId="4" fillId="0" borderId="0" xfId="0" applyFont="1" applyAlignment="1"/>
    <xf numFmtId="0" fontId="5" fillId="0" borderId="0" xfId="0" applyFont="1"/>
    <xf numFmtId="0" fontId="6" fillId="0" borderId="0" xfId="0" applyFont="1" applyBorder="1"/>
    <xf numFmtId="0" fontId="5" fillId="0" borderId="0" xfId="0" applyFont="1" applyBorder="1"/>
    <xf numFmtId="164" fontId="3" fillId="0" borderId="0" xfId="0" applyNumberFormat="1" applyFont="1"/>
    <xf numFmtId="49" fontId="3" fillId="0" borderId="0" xfId="0" applyNumberFormat="1" applyFont="1"/>
    <xf numFmtId="43" fontId="3" fillId="0" borderId="0" xfId="0" applyNumberFormat="1" applyFont="1"/>
    <xf numFmtId="49" fontId="8" fillId="0" borderId="0" xfId="0" applyNumberFormat="1" applyFont="1" applyBorder="1"/>
    <xf numFmtId="165" fontId="3" fillId="0" borderId="0" xfId="0" applyNumberFormat="1" applyFont="1"/>
    <xf numFmtId="43" fontId="9" fillId="0" borderId="0" xfId="0" applyNumberFormat="1" applyFont="1" applyBorder="1"/>
    <xf numFmtId="43" fontId="3" fillId="0" borderId="0" xfId="0" applyNumberFormat="1" applyFont="1" applyBorder="1"/>
    <xf numFmtId="0" fontId="5" fillId="0" borderId="0" xfId="0" applyFont="1" applyAlignment="1">
      <alignment horizontal="justify" vertical="center" wrapText="1"/>
    </xf>
    <xf numFmtId="0" fontId="3" fillId="0" borderId="0" xfId="0" applyFont="1" applyAlignment="1">
      <alignment horizontal="justify" vertical="center" wrapText="1"/>
    </xf>
    <xf numFmtId="166" fontId="3" fillId="0" borderId="0" xfId="0" applyNumberFormat="1" applyFont="1"/>
    <xf numFmtId="0" fontId="11" fillId="0" borderId="0" xfId="0" applyFont="1"/>
    <xf numFmtId="0" fontId="11" fillId="0" borderId="0" xfId="0" applyFont="1" applyBorder="1"/>
    <xf numFmtId="44" fontId="3" fillId="0" borderId="0" xfId="0" applyNumberFormat="1" applyFont="1"/>
    <xf numFmtId="44" fontId="5" fillId="0" borderId="0" xfId="0" applyNumberFormat="1" applyFont="1"/>
    <xf numFmtId="0" fontId="12" fillId="0" borderId="4" xfId="0" applyFont="1" applyBorder="1" applyAlignment="1">
      <alignment vertical="center" wrapText="1"/>
    </xf>
    <xf numFmtId="0" fontId="13" fillId="0" borderId="0" xfId="0" applyFont="1"/>
    <xf numFmtId="0" fontId="13" fillId="0" borderId="0" xfId="0" applyFont="1" applyAlignment="1"/>
    <xf numFmtId="0" fontId="10" fillId="0" borderId="0" xfId="0" applyFont="1"/>
    <xf numFmtId="164" fontId="10" fillId="0" borderId="0" xfId="0" applyNumberFormat="1" applyFont="1"/>
    <xf numFmtId="43" fontId="10" fillId="0" borderId="0" xfId="0" applyNumberFormat="1" applyFont="1"/>
    <xf numFmtId="165" fontId="10" fillId="0" borderId="0" xfId="0" applyNumberFormat="1" applyFont="1"/>
    <xf numFmtId="43" fontId="15" fillId="0" borderId="0" xfId="0" applyNumberFormat="1" applyFont="1" applyBorder="1"/>
    <xf numFmtId="43" fontId="10" fillId="0" borderId="0" xfId="0" applyNumberFormat="1" applyFont="1" applyBorder="1"/>
    <xf numFmtId="166" fontId="10" fillId="0" borderId="0" xfId="0" applyNumberFormat="1" applyFont="1"/>
    <xf numFmtId="167" fontId="14" fillId="0" borderId="0" xfId="0" applyNumberFormat="1" applyFont="1" applyBorder="1"/>
    <xf numFmtId="167" fontId="7" fillId="0" borderId="0" xfId="0" applyNumberFormat="1" applyFont="1" applyBorder="1"/>
    <xf numFmtId="168" fontId="11" fillId="0" borderId="2" xfId="0" applyNumberFormat="1" applyFont="1" applyBorder="1"/>
    <xf numFmtId="168" fontId="5" fillId="0" borderId="2" xfId="0" applyNumberFormat="1" applyFont="1" applyBorder="1"/>
    <xf numFmtId="167" fontId="10" fillId="0" borderId="0" xfId="0" applyNumberFormat="1" applyFont="1"/>
    <xf numFmtId="167" fontId="3" fillId="0" borderId="0" xfId="0" applyNumberFormat="1" applyFont="1"/>
    <xf numFmtId="168" fontId="11" fillId="0" borderId="3" xfId="0" applyNumberFormat="1" applyFont="1" applyBorder="1"/>
    <xf numFmtId="168" fontId="3" fillId="0" borderId="0" xfId="0" applyNumberFormat="1" applyFont="1"/>
    <xf numFmtId="168" fontId="5" fillId="0" borderId="3" xfId="0" applyNumberFormat="1" applyFont="1" applyBorder="1"/>
    <xf numFmtId="168" fontId="5" fillId="0" borderId="0" xfId="0" applyNumberFormat="1" applyFont="1"/>
    <xf numFmtId="166" fontId="10" fillId="0" borderId="1" xfId="0" applyNumberFormat="1" applyFont="1" applyBorder="1"/>
    <xf numFmtId="166" fontId="3" fillId="0" borderId="1" xfId="0" applyNumberFormat="1" applyFont="1" applyBorder="1"/>
    <xf numFmtId="168" fontId="15" fillId="0" borderId="2" xfId="0" applyNumberFormat="1" applyFont="1" applyBorder="1"/>
    <xf numFmtId="168" fontId="9" fillId="0" borderId="2" xfId="0" applyNumberFormat="1" applyFont="1" applyBorder="1"/>
    <xf numFmtId="166" fontId="11" fillId="0" borderId="0" xfId="0" applyNumberFormat="1" applyFont="1"/>
    <xf numFmtId="166" fontId="5" fillId="0" borderId="0" xfId="0" applyNumberFormat="1" applyFont="1"/>
    <xf numFmtId="166" fontId="14" fillId="0" borderId="0" xfId="0" applyNumberFormat="1" applyFont="1" applyBorder="1"/>
    <xf numFmtId="166" fontId="7" fillId="0" borderId="0" xfId="0" applyNumberFormat="1" applyFont="1" applyBorder="1"/>
    <xf numFmtId="166" fontId="14" fillId="0" borderId="1" xfId="0" applyNumberFormat="1" applyFont="1" applyBorder="1"/>
    <xf numFmtId="166" fontId="7" fillId="0" borderId="1" xfId="0" applyNumberFormat="1" applyFont="1" applyBorder="1"/>
    <xf numFmtId="166" fontId="14" fillId="0" borderId="2" xfId="0" applyNumberFormat="1" applyFont="1" applyBorder="1"/>
    <xf numFmtId="166" fontId="7" fillId="0" borderId="2" xfId="0" applyNumberFormat="1" applyFont="1" applyBorder="1"/>
    <xf numFmtId="166" fontId="15" fillId="0" borderId="0" xfId="0" applyNumberFormat="1" applyFont="1" applyFill="1" applyBorder="1"/>
    <xf numFmtId="166" fontId="9" fillId="0" borderId="0" xfId="0" applyNumberFormat="1" applyFont="1" applyFill="1" applyBorder="1"/>
    <xf numFmtId="168" fontId="15" fillId="0" borderId="3" xfId="0" applyNumberFormat="1" applyFont="1" applyBorder="1"/>
    <xf numFmtId="168" fontId="9" fillId="0" borderId="3" xfId="0" applyNumberFormat="1" applyFont="1" applyBorder="1"/>
    <xf numFmtId="168" fontId="15" fillId="0" borderId="0" xfId="0" applyNumberFormat="1" applyFont="1" applyFill="1" applyBorder="1"/>
    <xf numFmtId="168" fontId="9" fillId="0" borderId="0" xfId="0" applyNumberFormat="1" applyFont="1" applyFill="1" applyBorder="1"/>
    <xf numFmtId="168" fontId="11" fillId="0" borderId="0" xfId="0" applyNumberFormat="1" applyFont="1"/>
    <xf numFmtId="164" fontId="3" fillId="0" borderId="0" xfId="1" applyFont="1"/>
    <xf numFmtId="169" fontId="11" fillId="0" borderId="2" xfId="1" applyNumberFormat="1" applyFont="1" applyBorder="1"/>
    <xf numFmtId="169" fontId="5" fillId="0" borderId="2" xfId="1" applyNumberFormat="1" applyFont="1" applyBorder="1"/>
    <xf numFmtId="169" fontId="11" fillId="0" borderId="3" xfId="1" applyNumberFormat="1" applyFont="1" applyBorder="1"/>
    <xf numFmtId="169" fontId="5" fillId="0" borderId="3" xfId="1" applyNumberFormat="1" applyFont="1" applyBorder="1"/>
    <xf numFmtId="0" fontId="4" fillId="0" borderId="0" xfId="0" applyFont="1" applyAlignment="1">
      <alignment horizontal="center"/>
    </xf>
    <xf numFmtId="0" fontId="1" fillId="0" borderId="0" xfId="0" applyFont="1" applyAlignment="1">
      <alignment horizontal="justify" vertical="center" wrapText="1"/>
    </xf>
    <xf numFmtId="0" fontId="3" fillId="0" borderId="0" xfId="0" applyFont="1" applyAlignment="1">
      <alignment horizontal="justify" vertical="center" wrapText="1"/>
    </xf>
    <xf numFmtId="0" fontId="5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justify" vertical="center" wrapText="1"/>
    </xf>
    <xf numFmtId="49" fontId="5" fillId="0" borderId="0" xfId="0" applyNumberFormat="1" applyFont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justify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21167</xdr:colOff>
      <xdr:row>0</xdr:row>
      <xdr:rowOff>0</xdr:rowOff>
    </xdr:from>
    <xdr:to>
      <xdr:col>3</xdr:col>
      <xdr:colOff>660856</xdr:colOff>
      <xdr:row>2</xdr:row>
      <xdr:rowOff>46566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8769AC95-5021-43E4-B7FA-FAEBE5FF17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417" y="455084"/>
          <a:ext cx="2174272" cy="5122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571500</xdr:colOff>
      <xdr:row>54</xdr:row>
      <xdr:rowOff>31750</xdr:rowOff>
    </xdr:from>
    <xdr:to>
      <xdr:col>3</xdr:col>
      <xdr:colOff>639689</xdr:colOff>
      <xdr:row>56</xdr:row>
      <xdr:rowOff>78317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BC5E2E12-1970-450F-BDB2-050373C278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" y="14001750"/>
          <a:ext cx="2174272" cy="5122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3"/>
  <sheetViews>
    <sheetView tabSelected="1" topLeftCell="A49" zoomScale="90" zoomScaleNormal="90" workbookViewId="0">
      <selection activeCell="B7" sqref="B7:H7"/>
    </sheetView>
  </sheetViews>
  <sheetFormatPr baseColWidth="10" defaultRowHeight="18" customHeight="1" x14ac:dyDescent="0.2"/>
  <cols>
    <col min="1" max="1" width="3.5703125" style="3" customWidth="1"/>
    <col min="2" max="2" width="2.5703125" style="3" customWidth="1"/>
    <col min="3" max="3" width="20.42578125" style="3" customWidth="1"/>
    <col min="4" max="4" width="11.42578125" style="3"/>
    <col min="5" max="5" width="27.42578125" style="3" customWidth="1"/>
    <col min="6" max="6" width="16.7109375" style="25" customWidth="1"/>
    <col min="7" max="7" width="1" style="3" customWidth="1"/>
    <col min="8" max="8" width="16.7109375" style="3" customWidth="1"/>
    <col min="9" max="9" width="11.42578125" style="3"/>
    <col min="10" max="10" width="13.85546875" style="20" bestFit="1" customWidth="1"/>
    <col min="11" max="16384" width="11.42578125" style="3"/>
  </cols>
  <sheetData>
    <row r="1" spans="1:10" ht="18" customHeight="1" x14ac:dyDescent="0.2">
      <c r="A1" s="2"/>
      <c r="B1" s="2"/>
      <c r="C1" s="2"/>
      <c r="D1" s="2"/>
      <c r="E1" s="2"/>
      <c r="F1" s="23"/>
      <c r="G1" s="2"/>
      <c r="H1" s="2"/>
    </row>
    <row r="2" spans="1:10" ht="18" customHeight="1" x14ac:dyDescent="0.2">
      <c r="A2" s="2"/>
      <c r="B2" s="2"/>
      <c r="C2" s="2"/>
      <c r="D2" s="2"/>
      <c r="E2" s="2"/>
      <c r="F2" s="23"/>
      <c r="G2" s="2"/>
      <c r="H2" s="2"/>
    </row>
    <row r="3" spans="1:10" ht="18" customHeight="1" x14ac:dyDescent="0.2">
      <c r="A3" s="2"/>
      <c r="B3" s="2"/>
      <c r="C3" s="2"/>
      <c r="D3" s="2"/>
      <c r="E3" s="2"/>
      <c r="F3" s="23"/>
      <c r="G3" s="2"/>
      <c r="H3" s="2"/>
    </row>
    <row r="4" spans="1:10" ht="18" customHeight="1" x14ac:dyDescent="0.2">
      <c r="B4" s="67" t="s">
        <v>0</v>
      </c>
      <c r="C4" s="68"/>
      <c r="D4" s="68"/>
      <c r="E4" s="68"/>
    </row>
    <row r="5" spans="1:10" ht="18" customHeight="1" x14ac:dyDescent="0.2">
      <c r="B5" s="67" t="s">
        <v>1</v>
      </c>
      <c r="C5" s="68"/>
      <c r="D5" s="68"/>
      <c r="E5" s="68"/>
    </row>
    <row r="6" spans="1:10" ht="18" customHeight="1" x14ac:dyDescent="0.2">
      <c r="B6" s="67" t="s">
        <v>66</v>
      </c>
      <c r="C6" s="68"/>
      <c r="D6" s="68"/>
      <c r="E6" s="68"/>
      <c r="F6" s="68"/>
      <c r="G6" s="68"/>
      <c r="H6" s="68"/>
    </row>
    <row r="7" spans="1:10" s="5" customFormat="1" ht="18" customHeight="1" x14ac:dyDescent="0.2">
      <c r="B7" s="70" t="s">
        <v>2</v>
      </c>
      <c r="C7" s="70"/>
      <c r="D7" s="70"/>
      <c r="E7" s="70"/>
      <c r="F7" s="70"/>
      <c r="G7" s="70"/>
      <c r="H7" s="70"/>
      <c r="J7" s="21"/>
    </row>
    <row r="8" spans="1:10" s="5" customFormat="1" ht="18" customHeight="1" x14ac:dyDescent="0.3">
      <c r="B8" s="1"/>
      <c r="C8" s="6"/>
      <c r="D8" s="7"/>
      <c r="E8" s="7"/>
      <c r="F8" s="19"/>
      <c r="G8" s="7"/>
      <c r="H8" s="7"/>
      <c r="J8" s="21"/>
    </row>
    <row r="9" spans="1:10" ht="18" customHeight="1" x14ac:dyDescent="0.2">
      <c r="B9" s="5" t="s">
        <v>3</v>
      </c>
      <c r="C9" s="5"/>
      <c r="D9" s="5"/>
      <c r="F9" s="18">
        <v>2023</v>
      </c>
      <c r="H9" s="18">
        <v>2022</v>
      </c>
    </row>
    <row r="10" spans="1:10" ht="18" customHeight="1" x14ac:dyDescent="0.2">
      <c r="B10" s="5" t="s">
        <v>4</v>
      </c>
      <c r="C10" s="5"/>
      <c r="D10" s="5"/>
      <c r="F10" s="26"/>
      <c r="G10" s="8"/>
      <c r="H10" s="8"/>
    </row>
    <row r="11" spans="1:10" ht="18" customHeight="1" x14ac:dyDescent="0.2">
      <c r="A11" s="9"/>
      <c r="C11" s="3" t="s">
        <v>5</v>
      </c>
      <c r="F11" s="32">
        <v>289067.77315000002</v>
      </c>
      <c r="G11" s="33"/>
      <c r="H11" s="33">
        <v>341377.07027999999</v>
      </c>
    </row>
    <row r="12" spans="1:10" ht="18" customHeight="1" x14ac:dyDescent="0.2">
      <c r="A12" s="9"/>
      <c r="C12" s="3" t="s">
        <v>6</v>
      </c>
      <c r="F12" s="32">
        <v>3117.1057099999998</v>
      </c>
      <c r="G12" s="33"/>
      <c r="H12" s="33">
        <v>578.60791000000006</v>
      </c>
    </row>
    <row r="13" spans="1:10" ht="18" customHeight="1" x14ac:dyDescent="0.2">
      <c r="A13" s="9"/>
      <c r="C13" s="3" t="s">
        <v>7</v>
      </c>
      <c r="F13" s="32">
        <v>673777.43292999989</v>
      </c>
      <c r="G13" s="33"/>
      <c r="H13" s="33">
        <v>384075.24832000001</v>
      </c>
    </row>
    <row r="14" spans="1:10" ht="18" customHeight="1" x14ac:dyDescent="0.2">
      <c r="A14" s="9"/>
      <c r="C14" s="3" t="s">
        <v>8</v>
      </c>
      <c r="F14" s="32">
        <v>1055881.3156399999</v>
      </c>
      <c r="G14" s="33"/>
      <c r="H14" s="33">
        <v>1035676.3845</v>
      </c>
    </row>
    <row r="15" spans="1:10" ht="18" customHeight="1" x14ac:dyDescent="0.2">
      <c r="A15" s="9"/>
      <c r="F15" s="34">
        <f>SUM(F11:F14)</f>
        <v>2021843.6274299999</v>
      </c>
      <c r="G15" s="10"/>
      <c r="H15" s="35">
        <f>SUM(H11:H14)</f>
        <v>1761707.3110100001</v>
      </c>
    </row>
    <row r="16" spans="1:10" ht="18" customHeight="1" x14ac:dyDescent="0.2">
      <c r="A16" s="9"/>
      <c r="B16" s="5" t="s">
        <v>9</v>
      </c>
      <c r="C16" s="5"/>
      <c r="F16" s="27"/>
      <c r="G16" s="10"/>
      <c r="H16" s="10"/>
    </row>
    <row r="17" spans="1:8" ht="18" customHeight="1" x14ac:dyDescent="0.2">
      <c r="A17" s="9"/>
      <c r="C17" s="3" t="s">
        <v>10</v>
      </c>
      <c r="F17" s="32">
        <v>6693.1649800000005</v>
      </c>
      <c r="G17" s="33"/>
      <c r="H17" s="33">
        <v>7564.2652899999994</v>
      </c>
    </row>
    <row r="18" spans="1:8" ht="18" customHeight="1" x14ac:dyDescent="0.2">
      <c r="A18" s="9"/>
      <c r="C18" s="3" t="s">
        <v>11</v>
      </c>
      <c r="F18" s="32">
        <v>114.28</v>
      </c>
      <c r="G18" s="33"/>
      <c r="H18" s="33">
        <v>114.28</v>
      </c>
    </row>
    <row r="19" spans="1:8" ht="18" customHeight="1" x14ac:dyDescent="0.2">
      <c r="A19" s="9"/>
      <c r="C19" s="3" t="s">
        <v>12</v>
      </c>
      <c r="F19" s="32">
        <v>12244.048939999999</v>
      </c>
      <c r="G19" s="33"/>
      <c r="H19" s="33">
        <v>7411.4668300000003</v>
      </c>
    </row>
    <row r="20" spans="1:8" ht="18" customHeight="1" x14ac:dyDescent="0.2">
      <c r="A20" s="9"/>
      <c r="F20" s="34">
        <f>SUM(F17:F19)</f>
        <v>19051.493920000001</v>
      </c>
      <c r="G20" s="41"/>
      <c r="H20" s="35">
        <f>SUM(H17:H19)</f>
        <v>15090.012119999999</v>
      </c>
    </row>
    <row r="21" spans="1:8" ht="18" customHeight="1" x14ac:dyDescent="0.2">
      <c r="A21" s="9"/>
      <c r="B21" s="5" t="s">
        <v>13</v>
      </c>
      <c r="C21" s="5"/>
      <c r="F21" s="27"/>
      <c r="G21" s="10"/>
      <c r="H21" s="10"/>
    </row>
    <row r="22" spans="1:8" ht="18" customHeight="1" x14ac:dyDescent="0.2">
      <c r="A22" s="9"/>
      <c r="C22" s="3" t="s">
        <v>14</v>
      </c>
      <c r="F22" s="32">
        <v>16030.207229999998</v>
      </c>
      <c r="G22" s="33"/>
      <c r="H22" s="33">
        <v>15746.835050000002</v>
      </c>
    </row>
    <row r="23" spans="1:8" ht="18" customHeight="1" thickBot="1" x14ac:dyDescent="0.25">
      <c r="A23" s="9"/>
      <c r="B23" s="72" t="s">
        <v>15</v>
      </c>
      <c r="C23" s="68"/>
      <c r="F23" s="38">
        <f>F15+F20+F22</f>
        <v>2056925.32858</v>
      </c>
      <c r="G23" s="39"/>
      <c r="H23" s="40">
        <f>H15+H20+H22</f>
        <v>1792544.1581800003</v>
      </c>
    </row>
    <row r="24" spans="1:8" ht="18" customHeight="1" thickTop="1" x14ac:dyDescent="0.2">
      <c r="A24" s="9"/>
      <c r="F24" s="27"/>
      <c r="G24" s="10"/>
      <c r="H24" s="10"/>
    </row>
    <row r="25" spans="1:8" ht="18" customHeight="1" x14ac:dyDescent="0.2">
      <c r="A25" s="9"/>
      <c r="B25" s="72" t="s">
        <v>16</v>
      </c>
      <c r="C25" s="72"/>
      <c r="D25" s="72"/>
      <c r="F25" s="27"/>
      <c r="G25" s="10"/>
      <c r="H25" s="10"/>
    </row>
    <row r="26" spans="1:8" ht="18" customHeight="1" x14ac:dyDescent="0.2">
      <c r="A26" s="9"/>
      <c r="B26" s="5" t="s">
        <v>17</v>
      </c>
      <c r="F26" s="27"/>
      <c r="G26" s="10"/>
      <c r="H26" s="10"/>
    </row>
    <row r="27" spans="1:8" ht="18" customHeight="1" x14ac:dyDescent="0.2">
      <c r="A27" s="9"/>
      <c r="C27" s="3" t="s">
        <v>18</v>
      </c>
      <c r="F27" s="36">
        <v>1746377.15157</v>
      </c>
      <c r="G27" s="37"/>
      <c r="H27" s="37">
        <v>1480752.37109</v>
      </c>
    </row>
    <row r="28" spans="1:8" ht="18" customHeight="1" x14ac:dyDescent="0.2">
      <c r="A28" s="9"/>
      <c r="C28" s="3" t="s">
        <v>19</v>
      </c>
      <c r="F28" s="36">
        <v>28785.255949999999</v>
      </c>
      <c r="G28" s="37"/>
      <c r="H28" s="37">
        <v>24023.66891</v>
      </c>
    </row>
    <row r="29" spans="1:8" ht="18" customHeight="1" x14ac:dyDescent="0.2">
      <c r="A29" s="9"/>
      <c r="C29" s="3" t="s">
        <v>20</v>
      </c>
      <c r="F29" s="36">
        <v>56200.639879999995</v>
      </c>
      <c r="G29" s="37"/>
      <c r="H29" s="37">
        <v>81405.882079999996</v>
      </c>
    </row>
    <row r="30" spans="1:8" ht="18" customHeight="1" x14ac:dyDescent="0.2">
      <c r="A30" s="9"/>
      <c r="C30" s="3" t="s">
        <v>61</v>
      </c>
      <c r="F30" s="36">
        <v>0</v>
      </c>
      <c r="G30" s="37"/>
      <c r="H30" s="37">
        <v>0</v>
      </c>
    </row>
    <row r="31" spans="1:8" ht="18" customHeight="1" x14ac:dyDescent="0.2">
      <c r="A31" s="9"/>
      <c r="C31" s="3" t="s">
        <v>21</v>
      </c>
      <c r="F31" s="32">
        <v>31998.806909999999</v>
      </c>
      <c r="G31" s="33"/>
      <c r="H31" s="33">
        <v>34026.530290000002</v>
      </c>
    </row>
    <row r="32" spans="1:8" ht="18" customHeight="1" x14ac:dyDescent="0.2">
      <c r="A32" s="9"/>
      <c r="E32" s="7"/>
      <c r="F32" s="34">
        <f>SUM(F27:F31)</f>
        <v>1863361.8543099998</v>
      </c>
      <c r="G32" s="41"/>
      <c r="H32" s="35">
        <f>SUM(H27:H31)</f>
        <v>1620208.4523699998</v>
      </c>
    </row>
    <row r="33" spans="1:11" ht="18" customHeight="1" x14ac:dyDescent="0.2">
      <c r="A33" s="9"/>
      <c r="B33" s="72" t="s">
        <v>22</v>
      </c>
      <c r="C33" s="68"/>
      <c r="F33" s="27"/>
      <c r="G33" s="10"/>
      <c r="H33" s="10"/>
    </row>
    <row r="34" spans="1:11" ht="18" customHeight="1" thickBot="1" x14ac:dyDescent="0.25">
      <c r="A34" s="9"/>
      <c r="C34" s="3" t="s">
        <v>23</v>
      </c>
      <c r="F34" s="36">
        <v>6437.7908799999996</v>
      </c>
      <c r="G34" s="37"/>
      <c r="H34" s="37">
        <v>5606.9932500000004</v>
      </c>
    </row>
    <row r="35" spans="1:11" ht="18" customHeight="1" thickBot="1" x14ac:dyDescent="0.25">
      <c r="A35" s="9"/>
      <c r="C35" s="3" t="s">
        <v>24</v>
      </c>
      <c r="F35" s="36">
        <v>4623.3107300000001</v>
      </c>
      <c r="G35" s="37"/>
      <c r="H35" s="37">
        <v>4988.2762000000002</v>
      </c>
      <c r="J35" s="22"/>
    </row>
    <row r="36" spans="1:11" ht="18" customHeight="1" x14ac:dyDescent="0.2">
      <c r="A36" s="9"/>
      <c r="C36" s="3" t="s">
        <v>21</v>
      </c>
      <c r="F36" s="36">
        <v>9408.5781200000019</v>
      </c>
      <c r="G36" s="37"/>
      <c r="H36" s="37">
        <v>7601.7814800000006</v>
      </c>
    </row>
    <row r="37" spans="1:11" ht="18" customHeight="1" x14ac:dyDescent="0.2">
      <c r="A37" s="9"/>
      <c r="F37" s="34">
        <f>SUM(F34:F36)</f>
        <v>20469.679730000003</v>
      </c>
      <c r="G37" s="41"/>
      <c r="H37" s="35">
        <f>SUM(H34:H36)</f>
        <v>18197.050930000001</v>
      </c>
    </row>
    <row r="38" spans="1:11" ht="18" customHeight="1" x14ac:dyDescent="0.2">
      <c r="A38" s="9"/>
      <c r="B38" s="72" t="s">
        <v>25</v>
      </c>
      <c r="C38" s="68"/>
      <c r="F38" s="34">
        <f>F32+F37</f>
        <v>1883831.5340399998</v>
      </c>
      <c r="G38" s="41"/>
      <c r="H38" s="35">
        <f>H32+H37</f>
        <v>1638405.5032999997</v>
      </c>
    </row>
    <row r="39" spans="1:11" ht="18" customHeight="1" x14ac:dyDescent="0.2">
      <c r="A39" s="9"/>
      <c r="F39" s="27"/>
      <c r="G39" s="10"/>
      <c r="H39" s="10"/>
    </row>
    <row r="40" spans="1:11" ht="18" customHeight="1" x14ac:dyDescent="0.2">
      <c r="A40" s="9"/>
      <c r="B40" s="72" t="s">
        <v>26</v>
      </c>
      <c r="C40" s="68"/>
      <c r="F40" s="27"/>
      <c r="G40" s="10"/>
      <c r="H40" s="10"/>
    </row>
    <row r="41" spans="1:11" ht="18" customHeight="1" x14ac:dyDescent="0.2">
      <c r="A41" s="9"/>
      <c r="B41" s="68" t="s">
        <v>27</v>
      </c>
      <c r="C41" s="68"/>
      <c r="D41" s="68"/>
      <c r="E41" s="68"/>
      <c r="F41" s="36">
        <v>97418.758000000002</v>
      </c>
      <c r="G41" s="37">
        <v>-45029454</v>
      </c>
      <c r="H41" s="37">
        <v>73434.293999999994</v>
      </c>
    </row>
    <row r="42" spans="1:11" ht="18" customHeight="1" x14ac:dyDescent="0.2">
      <c r="A42" s="9"/>
      <c r="B42" s="68" t="s">
        <v>28</v>
      </c>
      <c r="C42" s="68"/>
      <c r="D42" s="68"/>
      <c r="E42" s="68"/>
      <c r="F42" s="36">
        <v>75675.036540000001</v>
      </c>
      <c r="G42" s="37">
        <v>0</v>
      </c>
      <c r="H42" s="37">
        <v>80704.360879999993</v>
      </c>
    </row>
    <row r="43" spans="1:11" ht="18" customHeight="1" x14ac:dyDescent="0.2">
      <c r="A43" s="9"/>
      <c r="B43" s="72" t="s">
        <v>29</v>
      </c>
      <c r="C43" s="68"/>
      <c r="F43" s="62">
        <f>SUM(F41:F42)</f>
        <v>173093.79454</v>
      </c>
      <c r="G43" s="61"/>
      <c r="H43" s="63">
        <f>SUM(H41:H42)</f>
        <v>154138.65487999999</v>
      </c>
    </row>
    <row r="44" spans="1:11" ht="18" customHeight="1" thickBot="1" x14ac:dyDescent="0.25">
      <c r="A44" s="9"/>
      <c r="B44" s="72" t="s">
        <v>30</v>
      </c>
      <c r="C44" s="68"/>
      <c r="D44" s="68"/>
      <c r="E44" s="3" t="s">
        <v>30</v>
      </c>
      <c r="F44" s="64">
        <f>F38+F43</f>
        <v>2056925.3285799997</v>
      </c>
      <c r="G44" s="61"/>
      <c r="H44" s="65">
        <f>H38+H43</f>
        <v>1792544.1581799998</v>
      </c>
      <c r="K44" s="20"/>
    </row>
    <row r="45" spans="1:11" ht="18" customHeight="1" thickTop="1" x14ac:dyDescent="0.2">
      <c r="A45" s="11"/>
    </row>
    <row r="46" spans="1:11" ht="18" customHeight="1" x14ac:dyDescent="0.2">
      <c r="A46" s="11"/>
      <c r="F46" s="8"/>
      <c r="H46" s="8"/>
    </row>
    <row r="47" spans="1:11" ht="18" customHeight="1" x14ac:dyDescent="0.2">
      <c r="A47" s="11"/>
    </row>
    <row r="48" spans="1:11" ht="18" customHeight="1" x14ac:dyDescent="0.2">
      <c r="A48" s="11"/>
      <c r="F48" s="28"/>
      <c r="H48" s="12"/>
    </row>
    <row r="49" spans="1:10" ht="18" customHeight="1" x14ac:dyDescent="0.2">
      <c r="A49" s="11"/>
    </row>
    <row r="50" spans="1:10" ht="18" customHeight="1" x14ac:dyDescent="0.2">
      <c r="A50" s="11"/>
    </row>
    <row r="51" spans="1:10" ht="18" customHeight="1" x14ac:dyDescent="0.2">
      <c r="A51" s="73"/>
      <c r="B51" s="69"/>
      <c r="C51" s="69"/>
      <c r="D51" s="69"/>
      <c r="E51" s="69"/>
      <c r="F51" s="69"/>
      <c r="G51" s="69"/>
      <c r="H51" s="69"/>
    </row>
    <row r="52" spans="1:10" ht="18" customHeight="1" x14ac:dyDescent="0.2">
      <c r="A52" s="69" t="s">
        <v>62</v>
      </c>
      <c r="B52" s="69"/>
      <c r="C52" s="69"/>
      <c r="D52" s="69" t="s">
        <v>59</v>
      </c>
      <c r="E52" s="69"/>
      <c r="F52" s="69" t="s">
        <v>31</v>
      </c>
      <c r="G52" s="69"/>
      <c r="H52" s="69"/>
    </row>
    <row r="53" spans="1:10" ht="18" customHeight="1" x14ac:dyDescent="0.2">
      <c r="A53" s="69" t="s">
        <v>63</v>
      </c>
      <c r="B53" s="69"/>
      <c r="C53" s="69"/>
      <c r="D53" s="71" t="s">
        <v>60</v>
      </c>
      <c r="E53" s="71"/>
      <c r="F53" s="71" t="s">
        <v>32</v>
      </c>
      <c r="G53" s="71"/>
      <c r="H53" s="71"/>
    </row>
    <row r="54" spans="1:10" ht="18" customHeight="1" x14ac:dyDescent="0.2">
      <c r="A54" s="11"/>
    </row>
    <row r="55" spans="1:10" ht="18" customHeight="1" x14ac:dyDescent="0.2">
      <c r="A55" s="2"/>
      <c r="B55" s="2"/>
      <c r="C55" s="2"/>
      <c r="D55" s="2"/>
      <c r="E55" s="2"/>
      <c r="F55" s="23"/>
      <c r="G55" s="2"/>
      <c r="H55" s="2"/>
    </row>
    <row r="56" spans="1:10" ht="18" customHeight="1" x14ac:dyDescent="0.2">
      <c r="A56" s="2"/>
      <c r="B56" s="2"/>
      <c r="C56" s="2"/>
      <c r="D56" s="66"/>
      <c r="E56" s="66"/>
      <c r="F56" s="24"/>
      <c r="G56" s="4"/>
      <c r="H56" s="2"/>
    </row>
    <row r="57" spans="1:10" ht="18" customHeight="1" x14ac:dyDescent="0.2">
      <c r="A57" s="2"/>
      <c r="B57" s="2"/>
      <c r="C57" s="2"/>
      <c r="D57" s="66"/>
      <c r="E57" s="66"/>
      <c r="F57" s="24"/>
      <c r="G57" s="4"/>
      <c r="H57" s="2"/>
    </row>
    <row r="58" spans="1:10" ht="18" customHeight="1" x14ac:dyDescent="0.2">
      <c r="B58" s="67" t="s">
        <v>0</v>
      </c>
      <c r="C58" s="68"/>
      <c r="D58" s="68"/>
      <c r="E58" s="68"/>
    </row>
    <row r="59" spans="1:10" ht="18" customHeight="1" x14ac:dyDescent="0.2">
      <c r="B59" s="67" t="s">
        <v>33</v>
      </c>
      <c r="C59" s="68"/>
      <c r="D59" s="68"/>
      <c r="E59" s="68"/>
    </row>
    <row r="60" spans="1:10" ht="18" customHeight="1" x14ac:dyDescent="0.2">
      <c r="B60" s="67" t="s">
        <v>67</v>
      </c>
      <c r="C60" s="68"/>
      <c r="D60" s="68"/>
      <c r="E60" s="68"/>
      <c r="F60" s="68"/>
      <c r="G60" s="68"/>
      <c r="H60" s="68"/>
    </row>
    <row r="61" spans="1:10" s="5" customFormat="1" ht="18" customHeight="1" x14ac:dyDescent="0.2">
      <c r="B61" s="74" t="s">
        <v>2</v>
      </c>
      <c r="C61" s="75"/>
      <c r="D61" s="75"/>
      <c r="E61" s="75"/>
      <c r="F61" s="75"/>
      <c r="G61" s="75"/>
      <c r="H61" s="75"/>
      <c r="J61" s="21"/>
    </row>
    <row r="63" spans="1:10" ht="18" customHeight="1" x14ac:dyDescent="0.2">
      <c r="C63" s="5" t="s">
        <v>34</v>
      </c>
      <c r="F63" s="18">
        <v>2023</v>
      </c>
      <c r="G63" s="5"/>
      <c r="H63" s="18">
        <v>2022</v>
      </c>
    </row>
    <row r="64" spans="1:10" ht="18" customHeight="1" x14ac:dyDescent="0.2">
      <c r="C64" s="3" t="s">
        <v>35</v>
      </c>
      <c r="F64" s="31">
        <v>27246.222989999998</v>
      </c>
      <c r="G64" s="17"/>
      <c r="H64" s="17">
        <v>25122.765789999998</v>
      </c>
    </row>
    <row r="65" spans="2:8" ht="18" customHeight="1" x14ac:dyDescent="0.2">
      <c r="C65" s="3" t="s">
        <v>36</v>
      </c>
      <c r="F65" s="31">
        <v>1642.1997099999999</v>
      </c>
      <c r="G65" s="17"/>
      <c r="H65" s="17">
        <v>1911.8439200000003</v>
      </c>
    </row>
    <row r="66" spans="2:8" ht="18" customHeight="1" x14ac:dyDescent="0.2">
      <c r="C66" s="3" t="s">
        <v>37</v>
      </c>
      <c r="F66" s="31">
        <v>15783.665010000001</v>
      </c>
      <c r="G66" s="17"/>
      <c r="H66" s="17">
        <v>9151.8426899999995</v>
      </c>
    </row>
    <row r="67" spans="2:8" ht="18" customHeight="1" x14ac:dyDescent="0.2">
      <c r="C67" s="3" t="s">
        <v>38</v>
      </c>
      <c r="F67" s="31">
        <v>54.7911</v>
      </c>
      <c r="G67" s="17"/>
      <c r="H67" s="17">
        <v>46.354610000000001</v>
      </c>
    </row>
    <row r="68" spans="2:8" ht="18" customHeight="1" x14ac:dyDescent="0.2">
      <c r="C68" s="3" t="s">
        <v>39</v>
      </c>
      <c r="F68" s="31">
        <v>5.3868299999999998</v>
      </c>
      <c r="G68" s="17"/>
      <c r="H68" s="17">
        <v>4.9701599999999999</v>
      </c>
    </row>
    <row r="69" spans="2:8" ht="18" customHeight="1" x14ac:dyDescent="0.2">
      <c r="C69" s="3" t="s">
        <v>40</v>
      </c>
      <c r="F69" s="31">
        <v>1083.6390900000001</v>
      </c>
      <c r="G69" s="17"/>
      <c r="H69" s="17">
        <v>165.89592999999999</v>
      </c>
    </row>
    <row r="70" spans="2:8" ht="18" customHeight="1" x14ac:dyDescent="0.2">
      <c r="C70" s="3" t="s">
        <v>41</v>
      </c>
      <c r="F70" s="31">
        <v>438.94144</v>
      </c>
      <c r="G70" s="17"/>
      <c r="H70" s="17">
        <v>65.783929999999998</v>
      </c>
    </row>
    <row r="71" spans="2:8" ht="18" customHeight="1" x14ac:dyDescent="0.2">
      <c r="C71" s="3" t="s">
        <v>42</v>
      </c>
      <c r="F71" s="31">
        <v>1378.54892</v>
      </c>
      <c r="G71" s="17"/>
      <c r="H71" s="17">
        <v>1078.0018300000002</v>
      </c>
    </row>
    <row r="72" spans="2:8" ht="18" customHeight="1" x14ac:dyDescent="0.2">
      <c r="F72" s="34">
        <f>SUM(F64:F71)</f>
        <v>47633.395090000005</v>
      </c>
      <c r="G72" s="39"/>
      <c r="H72" s="35">
        <f>SUM(H64:H71)</f>
        <v>37547.458859999992</v>
      </c>
    </row>
    <row r="73" spans="2:8" ht="18" customHeight="1" x14ac:dyDescent="0.2">
      <c r="B73" s="72"/>
      <c r="C73" s="68"/>
      <c r="D73" s="68"/>
      <c r="F73" s="27"/>
      <c r="G73" s="10"/>
      <c r="H73" s="10"/>
    </row>
    <row r="74" spans="2:8" ht="18" customHeight="1" x14ac:dyDescent="0.2">
      <c r="C74" s="5"/>
      <c r="F74" s="27"/>
      <c r="G74" s="10"/>
      <c r="H74" s="10"/>
    </row>
    <row r="75" spans="2:8" ht="18" customHeight="1" x14ac:dyDescent="0.2">
      <c r="C75" s="5" t="s">
        <v>43</v>
      </c>
      <c r="F75" s="27"/>
      <c r="G75" s="10"/>
      <c r="H75" s="10"/>
    </row>
    <row r="76" spans="2:8" ht="18" customHeight="1" x14ac:dyDescent="0.2">
      <c r="C76" s="3" t="s">
        <v>44</v>
      </c>
      <c r="F76" s="31">
        <v>20796.66186</v>
      </c>
      <c r="G76" s="17"/>
      <c r="H76" s="17">
        <v>12815.17612</v>
      </c>
    </row>
    <row r="77" spans="2:8" ht="18" customHeight="1" x14ac:dyDescent="0.2">
      <c r="C77" s="3" t="s">
        <v>45</v>
      </c>
      <c r="F77" s="31">
        <v>1644.12886</v>
      </c>
      <c r="G77" s="17"/>
      <c r="H77" s="17">
        <v>1608.03919</v>
      </c>
    </row>
    <row r="78" spans="2:8" ht="18" customHeight="1" x14ac:dyDescent="0.2">
      <c r="B78" s="5"/>
      <c r="C78" s="3" t="s">
        <v>46</v>
      </c>
      <c r="D78" s="5"/>
      <c r="F78" s="31">
        <v>131.00422</v>
      </c>
      <c r="G78" s="17"/>
      <c r="H78" s="17">
        <v>42.624489999999994</v>
      </c>
    </row>
    <row r="79" spans="2:8" ht="18" customHeight="1" x14ac:dyDescent="0.2">
      <c r="B79" s="5"/>
      <c r="C79" s="3" t="s">
        <v>64</v>
      </c>
      <c r="D79" s="5"/>
      <c r="F79" s="31">
        <v>0.18528</v>
      </c>
      <c r="G79" s="17"/>
      <c r="H79" s="17">
        <v>69.797039999999996</v>
      </c>
    </row>
    <row r="80" spans="2:8" ht="18" customHeight="1" x14ac:dyDescent="0.2">
      <c r="C80" s="3" t="s">
        <v>47</v>
      </c>
      <c r="F80" s="42">
        <v>1850.3272000000002</v>
      </c>
      <c r="G80" s="43"/>
      <c r="H80" s="43">
        <v>1619.47711</v>
      </c>
    </row>
    <row r="81" spans="3:8" ht="18" customHeight="1" x14ac:dyDescent="0.2">
      <c r="F81" s="60">
        <f>SUM(F76:F80)</f>
        <v>24422.307420000001</v>
      </c>
      <c r="G81" s="39"/>
      <c r="H81" s="41">
        <f>SUM(H76:H80)</f>
        <v>16155.113949999999</v>
      </c>
    </row>
    <row r="82" spans="3:8" ht="18" customHeight="1" x14ac:dyDescent="0.2">
      <c r="C82" s="5" t="s">
        <v>48</v>
      </c>
      <c r="F82" s="46">
        <v>5127.4299800000008</v>
      </c>
      <c r="G82" s="47"/>
      <c r="H82" s="47">
        <v>4594.6066200000005</v>
      </c>
    </row>
    <row r="83" spans="3:8" ht="18" customHeight="1" x14ac:dyDescent="0.2">
      <c r="C83" s="3" t="s">
        <v>49</v>
      </c>
      <c r="F83" s="44">
        <f>F72-F81-F82</f>
        <v>18083.657690000004</v>
      </c>
      <c r="G83" s="39"/>
      <c r="H83" s="45">
        <f>H72-H81-H82</f>
        <v>16797.738289999994</v>
      </c>
    </row>
    <row r="84" spans="3:8" ht="18" customHeight="1" x14ac:dyDescent="0.2">
      <c r="F84" s="29"/>
      <c r="G84" s="10"/>
      <c r="H84" s="13"/>
    </row>
    <row r="85" spans="3:8" ht="18" customHeight="1" x14ac:dyDescent="0.2">
      <c r="C85" s="5" t="s">
        <v>50</v>
      </c>
      <c r="F85" s="30"/>
      <c r="G85" s="14"/>
      <c r="H85" s="14"/>
    </row>
    <row r="86" spans="3:8" ht="18" customHeight="1" x14ac:dyDescent="0.2">
      <c r="C86" s="3" t="s">
        <v>51</v>
      </c>
      <c r="F86" s="48">
        <v>5914.6638999999996</v>
      </c>
      <c r="G86" s="47"/>
      <c r="H86" s="49">
        <v>5320.1771000000008</v>
      </c>
    </row>
    <row r="87" spans="3:8" ht="18" customHeight="1" x14ac:dyDescent="0.2">
      <c r="C87" s="3" t="s">
        <v>52</v>
      </c>
      <c r="F87" s="48">
        <v>4523.5790399999996</v>
      </c>
      <c r="G87" s="47"/>
      <c r="H87" s="49">
        <v>4072.4225899999997</v>
      </c>
    </row>
    <row r="88" spans="3:8" ht="18" customHeight="1" x14ac:dyDescent="0.2">
      <c r="C88" s="3" t="s">
        <v>53</v>
      </c>
      <c r="F88" s="50">
        <v>734.89078000000006</v>
      </c>
      <c r="G88" s="47"/>
      <c r="H88" s="51">
        <v>719.19723999999997</v>
      </c>
    </row>
    <row r="89" spans="3:8" ht="18" customHeight="1" x14ac:dyDescent="0.2">
      <c r="F89" s="58">
        <f>SUM(F86:F88)</f>
        <v>11173.13372</v>
      </c>
      <c r="G89" s="39"/>
      <c r="H89" s="59">
        <f>SUM(H86:H88)</f>
        <v>10111.79693</v>
      </c>
    </row>
    <row r="90" spans="3:8" ht="18" customHeight="1" x14ac:dyDescent="0.2">
      <c r="C90" s="5" t="s">
        <v>58</v>
      </c>
      <c r="D90" s="5"/>
      <c r="F90" s="44">
        <f>F83-F89</f>
        <v>6910.5239700000038</v>
      </c>
      <c r="G90" s="41"/>
      <c r="H90" s="45">
        <f>H83-H89</f>
        <v>6685.9413599999934</v>
      </c>
    </row>
    <row r="91" spans="3:8" ht="18" customHeight="1" x14ac:dyDescent="0.2">
      <c r="C91" s="3" t="s">
        <v>65</v>
      </c>
      <c r="F91" s="48">
        <v>966.84231999999997</v>
      </c>
      <c r="G91" s="17"/>
      <c r="H91" s="49">
        <v>423.09699999999992</v>
      </c>
    </row>
    <row r="92" spans="3:8" ht="18" customHeight="1" x14ac:dyDescent="0.2">
      <c r="C92" s="72" t="s">
        <v>54</v>
      </c>
      <c r="D92" s="68"/>
      <c r="E92" s="68"/>
      <c r="F92" s="44">
        <f>F90+F91</f>
        <v>7877.3662900000036</v>
      </c>
      <c r="G92" s="41"/>
      <c r="H92" s="45">
        <f>H90+H91</f>
        <v>7109.0383599999932</v>
      </c>
    </row>
    <row r="93" spans="3:8" ht="18" customHeight="1" x14ac:dyDescent="0.2">
      <c r="C93" s="72" t="s">
        <v>55</v>
      </c>
      <c r="D93" s="68"/>
      <c r="E93" s="68"/>
      <c r="F93" s="52">
        <v>1337.36015</v>
      </c>
      <c r="G93" s="47"/>
      <c r="H93" s="53">
        <v>1187.94651</v>
      </c>
    </row>
    <row r="94" spans="3:8" ht="18" customHeight="1" x14ac:dyDescent="0.2">
      <c r="C94" s="3" t="s">
        <v>56</v>
      </c>
      <c r="F94" s="54">
        <v>0</v>
      </c>
      <c r="G94" s="17"/>
      <c r="H94" s="55">
        <v>0</v>
      </c>
    </row>
    <row r="95" spans="3:8" ht="18" customHeight="1" thickBot="1" x14ac:dyDescent="0.25">
      <c r="C95" s="72" t="s">
        <v>57</v>
      </c>
      <c r="D95" s="68"/>
      <c r="E95" s="68"/>
      <c r="F95" s="56">
        <f>F92-F93-F94</f>
        <v>6540.0061400000031</v>
      </c>
      <c r="G95" s="39"/>
      <c r="H95" s="57">
        <f>H92-H93-H94</f>
        <v>5921.0918499999934</v>
      </c>
    </row>
    <row r="96" spans="3:8" ht="18" customHeight="1" thickTop="1" x14ac:dyDescent="0.2">
      <c r="C96" s="15"/>
      <c r="D96" s="16"/>
      <c r="E96" s="16"/>
      <c r="F96" s="31"/>
      <c r="H96" s="17"/>
    </row>
    <row r="97" spans="1:8" ht="18" customHeight="1" x14ac:dyDescent="0.2">
      <c r="C97" s="15"/>
      <c r="D97" s="16"/>
      <c r="E97" s="16"/>
      <c r="F97" s="31"/>
      <c r="H97" s="17"/>
    </row>
    <row r="98" spans="1:8" ht="18" customHeight="1" x14ac:dyDescent="0.2">
      <c r="C98" s="15"/>
      <c r="D98" s="16"/>
      <c r="E98" s="16"/>
      <c r="F98" s="31"/>
      <c r="H98" s="17"/>
    </row>
    <row r="99" spans="1:8" ht="18" customHeight="1" x14ac:dyDescent="0.2">
      <c r="C99" s="15"/>
      <c r="D99" s="16"/>
      <c r="E99" s="16"/>
      <c r="F99" s="31"/>
      <c r="H99" s="17"/>
    </row>
    <row r="100" spans="1:8" ht="18" customHeight="1" x14ac:dyDescent="0.2">
      <c r="C100" s="15"/>
      <c r="D100" s="16"/>
      <c r="E100" s="16"/>
      <c r="F100" s="31"/>
      <c r="H100" s="17"/>
    </row>
    <row r="101" spans="1:8" ht="18" customHeight="1" x14ac:dyDescent="0.2">
      <c r="C101" s="15"/>
      <c r="D101" s="16"/>
      <c r="E101" s="16"/>
      <c r="F101" s="31"/>
      <c r="H101" s="17"/>
    </row>
    <row r="102" spans="1:8" ht="18" customHeight="1" x14ac:dyDescent="0.2">
      <c r="A102" s="69" t="s">
        <v>62</v>
      </c>
      <c r="B102" s="69"/>
      <c r="C102" s="69"/>
      <c r="D102" s="69" t="s">
        <v>59</v>
      </c>
      <c r="E102" s="69"/>
      <c r="F102" s="69" t="s">
        <v>31</v>
      </c>
      <c r="G102" s="69"/>
      <c r="H102" s="69"/>
    </row>
    <row r="103" spans="1:8" ht="18" customHeight="1" x14ac:dyDescent="0.2">
      <c r="A103" s="69" t="s">
        <v>63</v>
      </c>
      <c r="B103" s="69"/>
      <c r="C103" s="69"/>
      <c r="D103" s="71" t="s">
        <v>60</v>
      </c>
      <c r="E103" s="71"/>
      <c r="F103" s="69" t="s">
        <v>32</v>
      </c>
      <c r="G103" s="69"/>
      <c r="H103" s="69"/>
    </row>
  </sheetData>
  <mergeCells count="38">
    <mergeCell ref="D57:E57"/>
    <mergeCell ref="A52:C52"/>
    <mergeCell ref="D52:E52"/>
    <mergeCell ref="D56:E56"/>
    <mergeCell ref="C95:E95"/>
    <mergeCell ref="A103:C103"/>
    <mergeCell ref="D103:E103"/>
    <mergeCell ref="B58:E58"/>
    <mergeCell ref="B59:E59"/>
    <mergeCell ref="B60:H60"/>
    <mergeCell ref="B61:H61"/>
    <mergeCell ref="B73:D73"/>
    <mergeCell ref="F103:H103"/>
    <mergeCell ref="A102:C102"/>
    <mergeCell ref="D102:E102"/>
    <mergeCell ref="F102:H102"/>
    <mergeCell ref="C92:E92"/>
    <mergeCell ref="C93:E93"/>
    <mergeCell ref="F53:H53"/>
    <mergeCell ref="A53:C53"/>
    <mergeCell ref="D53:E53"/>
    <mergeCell ref="F51:H51"/>
    <mergeCell ref="B23:C23"/>
    <mergeCell ref="B25:D25"/>
    <mergeCell ref="B33:C33"/>
    <mergeCell ref="B38:C38"/>
    <mergeCell ref="B40:C40"/>
    <mergeCell ref="B41:E41"/>
    <mergeCell ref="B42:E42"/>
    <mergeCell ref="B43:C43"/>
    <mergeCell ref="B44:D44"/>
    <mergeCell ref="A51:C51"/>
    <mergeCell ref="B4:E4"/>
    <mergeCell ref="B5:E5"/>
    <mergeCell ref="B6:H6"/>
    <mergeCell ref="F52:H52"/>
    <mergeCell ref="D51:E51"/>
    <mergeCell ref="B7:H7"/>
  </mergeCells>
  <printOptions horizontalCentered="1"/>
  <pageMargins left="0.51181102362204722" right="0.51181102362204722" top="0.94488188976377963" bottom="0.55118110236220474" header="0.31496062992125984" footer="0.31496062992125984"/>
  <pageSetup scale="70" orientation="portrait" r:id="rId1"/>
  <rowBreaks count="1" manualBreakCount="1">
    <brk id="53" max="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Balance y Est.de Resul-2023</vt:lpstr>
      <vt:lpstr>'Balance y Est.de Resul-2023'!Área_de_impresión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Silvano Antonio García Salmerón</dc:creator>
  <cp:lastModifiedBy>Silvano Antonio García Salmerón</cp:lastModifiedBy>
  <cp:lastPrinted>2023-05-08T23:48:51Z</cp:lastPrinted>
  <dcterms:created xsi:type="dcterms:W3CDTF">2017-12-22T17:36:01Z</dcterms:created>
  <dcterms:modified xsi:type="dcterms:W3CDTF">2023-05-08T23:49:20Z</dcterms:modified>
</cp:coreProperties>
</file>