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2\"/>
    </mc:Choice>
  </mc:AlternateContent>
  <bookViews>
    <workbookView xWindow="0" yWindow="0" windowWidth="20490" windowHeight="834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26" i="2" s="1"/>
  <c r="B31" i="1"/>
  <c r="B32" i="2" l="1"/>
  <c r="B16" i="2" l="1"/>
  <c r="B27" i="2" s="1"/>
  <c r="B33" i="2" s="1"/>
  <c r="B36" i="2" s="1"/>
  <c r="B38" i="2" s="1"/>
  <c r="B42" i="2" s="1"/>
  <c r="B36" i="1" l="1"/>
  <c r="B37" i="1" s="1"/>
  <c r="B12" i="1" l="1"/>
  <c r="B18" i="1"/>
  <c r="B22" i="1" l="1"/>
  <c r="B42" i="1" l="1"/>
  <c r="B43" i="1" s="1"/>
</calcChain>
</file>

<file path=xl/sharedStrings.xml><?xml version="1.0" encoding="utf-8"?>
<sst xmlns="http://schemas.openxmlformats.org/spreadsheetml/2006/main" count="68" uniqueCount="62">
  <si>
    <t>Banco Davivienda Salvadoreño, S. A.</t>
  </si>
  <si>
    <t>Balance general consolidado</t>
  </si>
  <si>
    <t>Al 31 de Agosto de 2022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</si>
  <si>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</si>
  <si>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</si>
  <si>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</si>
  <si>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</si>
  <si>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</si>
  <si>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</si>
  <si>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</si>
  <si>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</si>
  <si>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</si>
  <si>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</si>
  <si>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</si>
  <si>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</si>
  <si>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</si>
  <si>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</si>
  <si>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</si>
  <si>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</si>
  <si>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</si>
  <si>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la Republica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</si>
  <si>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</si>
  <si>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</si>
  <si>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</si>
  <si>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</si>
  <si>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</si>
  <si>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</si>
  <si>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</si>
  <si>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</si>
  <si>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</si>
  <si>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</si>
  <si>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</si>
  <si>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</si>
  <si>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</si>
  <si>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Estado de resultados consolidado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</si>
  <si>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</si>
  <si>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</si>
  <si>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</si>
  <si>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</si>
  <si>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</si>
  <si>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</si>
  <si>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</si>
  <si>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 xml:space="preserve">Instrumentos financieros a valor razonable 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</si>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</sst>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-;"/>
    <numFmt numFmtId="165" formatCode="_ * #,##0.00_ ;_ * \-#,##0.00_ ;_ * &quot;-&quot;??_ ;_ @_ "/>
    <numFmt numFmtId="166" formatCode="_ * #,##0_ ;_ * \-#,##0_ ;_ * &quot;-&quot;??_ ;_ @_ "/>
    <numFmt numFmtId="167" formatCode="#,##0.00_-;"/>
    <numFmt numFmtId="168" formatCode="#,##0.0;\ \(#,##0.0\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3" fillId="0" borderId="1" xfId="0" applyFont="1" applyBorder="1" applyAlignment="1">
      <alignment horizontal="justify" vertical="center"/>
    </xf>
    <xf numFmtId="164" fontId="2" fillId="0" borderId="1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2" fillId="0" borderId="0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166" fontId="5" fillId="0" borderId="0" xfId="1" applyNumberFormat="1" applyFont="1" applyFill="1"/>
    <xf numFmtId="167" fontId="2" fillId="0" borderId="0" xfId="0" applyNumberFormat="1" applyFont="1" applyFill="1" applyAlignment="1">
      <alignment horizontal="right"/>
    </xf>
    <xf numFmtId="168" fontId="6" fillId="0" borderId="0" xfId="0" applyNumberFormat="1" applyFont="1" applyBorder="1" applyAlignment="1">
      <alignment horizontal="right"/>
    </xf>
    <xf numFmtId="0" fontId="2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68" fontId="2" fillId="0" borderId="0" xfId="0" applyNumberFormat="1" applyFont="1" applyBorder="1" applyAlignment="1">
      <alignment horizontal="right"/>
    </xf>
    <xf numFmtId="0" fontId="2" fillId="0" borderId="0" xfId="0" applyFont="1" applyAlignment="1"/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8" fontId="2" fillId="0" borderId="1" xfId="0" applyNumberFormat="1" applyFont="1" applyFill="1" applyBorder="1" applyAlignment="1">
      <alignment horizontal="right"/>
    </xf>
    <xf numFmtId="168" fontId="2" fillId="0" borderId="2" xfId="0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168" fontId="4" fillId="0" borderId="0" xfId="0" applyNumberFormat="1" applyFont="1" applyBorder="1" applyAlignment="1">
      <alignment horizontal="right"/>
    </xf>
    <xf numFmtId="168" fontId="2" fillId="0" borderId="4" xfId="0" applyNumberFormat="1" applyFont="1" applyBorder="1" applyAlignment="1">
      <alignment horizontal="right"/>
    </xf>
    <xf numFmtId="168" fontId="7" fillId="0" borderId="0" xfId="0" applyNumberFormat="1" applyFont="1" applyBorder="1" applyAlignment="1">
      <alignment horizontal="right"/>
    </xf>
    <xf numFmtId="168" fontId="8" fillId="0" borderId="0" xfId="0" applyNumberFormat="1" applyFont="1" applyBorder="1" applyAlignment="1">
      <alignment horizontal="right"/>
    </xf>
    <xf numFmtId="0" fontId="2" fillId="0" borderId="0" xfId="0" applyFont="1" applyAlignment="1">
      <alignment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-Informe%20Financiero%20Consolidado%20marz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9"/>
      <sheetName val="BG"/>
      <sheetName val="ER"/>
      <sheetName val="HOJA DE CONSOLIDACION"/>
      <sheetName val="Nota 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4"/>
  <sheetViews>
    <sheetView showGridLines="0" tabSelected="1" topLeftCell="A30" zoomScaleNormal="100" zoomScaleSheetLayoutView="110" workbookViewId="0">
      <selection sqref="A1:B43"/>
    </sheetView>
  </sheetViews>
  <sheetFormatPr baseColWidth="10" defaultColWidth="2.5703125" defaultRowHeight="12.75" x14ac:dyDescent="0.2"/>
  <cols>
    <col min="1" max="1" width="63.42578125" style="3" customWidth="1"/>
    <col min="2" max="2" width="24.140625" style="2" customWidth="1"/>
    <col min="3" max="16384" width="2.5703125" style="3"/>
  </cols>
  <sheetData>
    <row r="1" spans="1:2" ht="15.75" x14ac:dyDescent="0.2">
      <c r="A1" s="1" t="s">
        <v>0</v>
      </c>
    </row>
    <row r="2" spans="1:2" ht="15.75" x14ac:dyDescent="0.2">
      <c r="A2" s="1" t="s">
        <v>1</v>
      </c>
    </row>
    <row r="3" spans="1:2" ht="15.75" x14ac:dyDescent="0.2">
      <c r="A3" s="1" t="s">
        <v>2</v>
      </c>
    </row>
    <row r="4" spans="1:2" x14ac:dyDescent="0.2">
      <c r="A4" s="4" t="s">
        <v>3</v>
      </c>
      <c r="B4" s="5"/>
    </row>
    <row r="5" spans="1:2" x14ac:dyDescent="0.2">
      <c r="B5" s="6"/>
    </row>
    <row r="6" spans="1:2" x14ac:dyDescent="0.2">
      <c r="A6" s="7" t="s">
        <v>4</v>
      </c>
    </row>
    <row r="7" spans="1:2" x14ac:dyDescent="0.2">
      <c r="A7" s="7" t="s">
        <v>5</v>
      </c>
    </row>
    <row r="8" spans="1:2" x14ac:dyDescent="0.2">
      <c r="A8" s="3" t="s">
        <v>6</v>
      </c>
      <c r="B8" s="8">
        <v>403009.2</v>
      </c>
    </row>
    <row r="9" spans="1:2" x14ac:dyDescent="0.2">
      <c r="A9" s="3" t="s">
        <v>7</v>
      </c>
      <c r="B9" s="8">
        <v>0</v>
      </c>
    </row>
    <row r="10" spans="1:2" x14ac:dyDescent="0.2">
      <c r="A10" s="3" t="s">
        <v>8</v>
      </c>
      <c r="B10" s="8">
        <v>306741.5</v>
      </c>
    </row>
    <row r="11" spans="1:2" x14ac:dyDescent="0.2">
      <c r="A11" s="3" t="s">
        <v>9</v>
      </c>
      <c r="B11" s="5">
        <v>2116636.4</v>
      </c>
    </row>
    <row r="12" spans="1:2" x14ac:dyDescent="0.2">
      <c r="B12" s="9">
        <f>SUM(B8:B11)</f>
        <v>2826387.0999999996</v>
      </c>
    </row>
    <row r="13" spans="1:2" x14ac:dyDescent="0.2">
      <c r="A13" s="7" t="s">
        <v>10</v>
      </c>
    </row>
    <row r="14" spans="1:2" x14ac:dyDescent="0.2">
      <c r="A14" s="3" t="s">
        <v>11</v>
      </c>
      <c r="B14" s="8">
        <v>3276.1</v>
      </c>
    </row>
    <row r="15" spans="1:2" x14ac:dyDescent="0.2">
      <c r="A15" s="3" t="s">
        <v>12</v>
      </c>
      <c r="B15" s="8">
        <v>5716.2</v>
      </c>
    </row>
    <row r="16" spans="1:2" x14ac:dyDescent="0.2">
      <c r="A16" s="10" t="s">
        <v>13</v>
      </c>
      <c r="B16" s="11">
        <v>34096.699999999997</v>
      </c>
    </row>
    <row r="17" spans="1:2" ht="13.5" customHeight="1" x14ac:dyDescent="0.2">
      <c r="A17" s="10"/>
      <c r="B17" s="12"/>
    </row>
    <row r="18" spans="1:2" x14ac:dyDescent="0.2">
      <c r="B18" s="9">
        <f>SUM(B14:B16)</f>
        <v>43089</v>
      </c>
    </row>
    <row r="19" spans="1:2" x14ac:dyDescent="0.2">
      <c r="A19" s="7" t="s">
        <v>14</v>
      </c>
      <c r="B19" s="8"/>
    </row>
    <row r="20" spans="1:2" x14ac:dyDescent="0.2">
      <c r="A20" s="10" t="s">
        <v>15</v>
      </c>
      <c r="B20" s="13">
        <v>42866.3</v>
      </c>
    </row>
    <row r="21" spans="1:2" x14ac:dyDescent="0.2">
      <c r="A21" s="10"/>
      <c r="B21" s="14"/>
    </row>
    <row r="22" spans="1:2" ht="13.5" thickBot="1" x14ac:dyDescent="0.25">
      <c r="A22" s="3" t="s">
        <v>16</v>
      </c>
      <c r="B22" s="15">
        <f>B12+B18+B20</f>
        <v>2912342.3999999994</v>
      </c>
    </row>
    <row r="23" spans="1:2" ht="13.5" thickTop="1" x14ac:dyDescent="0.2">
      <c r="A23" s="7" t="s">
        <v>17</v>
      </c>
      <c r="B23" s="8"/>
    </row>
    <row r="24" spans="1:2" x14ac:dyDescent="0.2">
      <c r="A24" s="7" t="s">
        <v>18</v>
      </c>
    </row>
    <row r="25" spans="1:2" x14ac:dyDescent="0.2">
      <c r="A25" s="3" t="s">
        <v>19</v>
      </c>
      <c r="B25" s="8">
        <v>2095987.1</v>
      </c>
    </row>
    <row r="26" spans="1:2" x14ac:dyDescent="0.2">
      <c r="A26" s="16" t="s">
        <v>20</v>
      </c>
      <c r="B26" s="8">
        <v>5457.9</v>
      </c>
    </row>
    <row r="27" spans="1:2" x14ac:dyDescent="0.2">
      <c r="A27" s="3" t="s">
        <v>21</v>
      </c>
      <c r="B27" s="8">
        <v>182679.6</v>
      </c>
    </row>
    <row r="28" spans="1:2" x14ac:dyDescent="0.2">
      <c r="A28" s="3" t="s">
        <v>22</v>
      </c>
      <c r="B28" s="8">
        <v>0</v>
      </c>
    </row>
    <row r="29" spans="1:2" x14ac:dyDescent="0.2">
      <c r="A29" s="3" t="s">
        <v>23</v>
      </c>
      <c r="B29" s="8">
        <v>235282.9</v>
      </c>
    </row>
    <row r="30" spans="1:2" x14ac:dyDescent="0.2">
      <c r="A30" s="3" t="s">
        <v>24</v>
      </c>
      <c r="B30" s="5">
        <v>12607.4</v>
      </c>
    </row>
    <row r="31" spans="1:2" x14ac:dyDescent="0.2">
      <c r="A31" s="17"/>
      <c r="B31" s="9">
        <f>SUM(B25:B30)</f>
        <v>2532014.9</v>
      </c>
    </row>
    <row r="32" spans="1:2" x14ac:dyDescent="0.2">
      <c r="A32" s="7" t="s">
        <v>25</v>
      </c>
      <c r="B32" s="18"/>
    </row>
    <row r="33" spans="1:2" x14ac:dyDescent="0.2">
      <c r="A33" s="3" t="s">
        <v>26</v>
      </c>
      <c r="B33" s="8">
        <v>29043.5</v>
      </c>
    </row>
    <row r="34" spans="1:2" x14ac:dyDescent="0.2">
      <c r="A34" s="3" t="s">
        <v>27</v>
      </c>
      <c r="B34" s="8">
        <v>6176.7000000000007</v>
      </c>
    </row>
    <row r="35" spans="1:2" x14ac:dyDescent="0.2">
      <c r="A35" s="3" t="s">
        <v>24</v>
      </c>
      <c r="B35" s="5">
        <v>17647.5</v>
      </c>
    </row>
    <row r="36" spans="1:2" x14ac:dyDescent="0.2">
      <c r="B36" s="9">
        <f>SUM(B33:B35)</f>
        <v>52867.7</v>
      </c>
    </row>
    <row r="37" spans="1:2" x14ac:dyDescent="0.2">
      <c r="A37" s="3" t="s">
        <v>28</v>
      </c>
      <c r="B37" s="9">
        <f>B36+B31</f>
        <v>2584882.6</v>
      </c>
    </row>
    <row r="38" spans="1:2" x14ac:dyDescent="0.2">
      <c r="A38" s="7" t="s">
        <v>29</v>
      </c>
    </row>
    <row r="39" spans="1:2" x14ac:dyDescent="0.2">
      <c r="A39" s="3" t="s">
        <v>30</v>
      </c>
      <c r="B39" s="8">
        <v>150000</v>
      </c>
    </row>
    <row r="40" spans="1:2" x14ac:dyDescent="0.2">
      <c r="A40" s="10" t="s">
        <v>31</v>
      </c>
      <c r="B40" s="13">
        <v>177459.8</v>
      </c>
    </row>
    <row r="41" spans="1:2" x14ac:dyDescent="0.2">
      <c r="A41" s="10"/>
      <c r="B41" s="14"/>
    </row>
    <row r="42" spans="1:2" x14ac:dyDescent="0.2">
      <c r="A42" s="3" t="s">
        <v>32</v>
      </c>
      <c r="B42" s="5">
        <f>SUM(B39:B41)</f>
        <v>327459.8</v>
      </c>
    </row>
    <row r="43" spans="1:2" ht="13.5" thickBot="1" x14ac:dyDescent="0.25">
      <c r="A43" s="3" t="s">
        <v>33</v>
      </c>
      <c r="B43" s="15">
        <f>B42+B37</f>
        <v>2912342.4</v>
      </c>
    </row>
    <row r="44" spans="1:2" ht="13.5" thickTop="1" x14ac:dyDescent="0.2"/>
  </sheetData>
  <mergeCells count="6">
    <mergeCell ref="A16:A17"/>
    <mergeCell ref="B16:B17"/>
    <mergeCell ref="A20:A21"/>
    <mergeCell ref="B20:B21"/>
    <mergeCell ref="A40:A41"/>
    <mergeCell ref="B40:B41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4"/>
  <sheetViews>
    <sheetView showGridLines="0" topLeftCell="A30" zoomScaleNormal="100" zoomScaleSheetLayoutView="120" workbookViewId="0">
      <selection sqref="A1:B38"/>
    </sheetView>
  </sheetViews>
  <sheetFormatPr baseColWidth="10" defaultColWidth="2.42578125" defaultRowHeight="12.75" x14ac:dyDescent="0.2"/>
  <cols>
    <col min="1" max="1" width="63.42578125" style="20" customWidth="1"/>
    <col min="2" max="2" width="27.28515625" style="25" customWidth="1"/>
    <col min="3" max="5" width="2.42578125" style="20"/>
    <col min="6" max="6" width="13.42578125" style="20" customWidth="1"/>
    <col min="7" max="16384" width="2.42578125" style="20"/>
  </cols>
  <sheetData>
    <row r="1" spans="1:2" ht="15.75" x14ac:dyDescent="0.2">
      <c r="A1" s="1" t="s">
        <v>0</v>
      </c>
      <c r="B1" s="19"/>
    </row>
    <row r="2" spans="1:2" ht="15.75" x14ac:dyDescent="0.2">
      <c r="A2" s="1" t="s">
        <v>34</v>
      </c>
      <c r="B2" s="19"/>
    </row>
    <row r="3" spans="1:2" ht="15.75" x14ac:dyDescent="0.2">
      <c r="A3" s="1" t="s">
        <v>2</v>
      </c>
      <c r="B3" s="19"/>
    </row>
    <row r="4" spans="1:2" x14ac:dyDescent="0.2">
      <c r="A4" s="4" t="s">
        <v>3</v>
      </c>
      <c r="B4" s="21"/>
    </row>
    <row r="5" spans="1:2" x14ac:dyDescent="0.2">
      <c r="A5" s="22"/>
      <c r="B5" s="23"/>
    </row>
    <row r="6" spans="1:2" x14ac:dyDescent="0.2">
      <c r="A6" s="24" t="s">
        <v>35</v>
      </c>
    </row>
    <row r="7" spans="1:2" x14ac:dyDescent="0.2">
      <c r="A7" s="20" t="s">
        <v>36</v>
      </c>
      <c r="B7" s="25">
        <v>130550.8</v>
      </c>
    </row>
    <row r="8" spans="1:2" x14ac:dyDescent="0.2">
      <c r="A8" s="20" t="s">
        <v>37</v>
      </c>
      <c r="B8" s="25">
        <v>14182.2</v>
      </c>
    </row>
    <row r="9" spans="1:2" x14ac:dyDescent="0.2">
      <c r="A9" s="20" t="s">
        <v>38</v>
      </c>
      <c r="B9" s="25">
        <v>14077.8</v>
      </c>
    </row>
    <row r="10" spans="1:2" x14ac:dyDescent="0.2">
      <c r="A10" s="20" t="s">
        <v>39</v>
      </c>
      <c r="B10" s="25">
        <v>0</v>
      </c>
    </row>
    <row r="11" spans="1:2" x14ac:dyDescent="0.2">
      <c r="A11" s="20" t="s">
        <v>40</v>
      </c>
      <c r="B11" s="25">
        <v>113.7</v>
      </c>
    </row>
    <row r="12" spans="1:2" x14ac:dyDescent="0.2">
      <c r="A12" s="20" t="s">
        <v>41</v>
      </c>
      <c r="B12" s="25">
        <v>465.9</v>
      </c>
    </row>
    <row r="13" spans="1:2" x14ac:dyDescent="0.2">
      <c r="A13" s="20" t="s">
        <v>42</v>
      </c>
      <c r="B13" s="25">
        <v>0</v>
      </c>
    </row>
    <row r="14" spans="1:2" x14ac:dyDescent="0.2">
      <c r="A14" s="20" t="s">
        <v>43</v>
      </c>
      <c r="B14" s="25">
        <v>1264.4000000000001</v>
      </c>
    </row>
    <row r="15" spans="1:2" x14ac:dyDescent="0.2">
      <c r="A15" s="20" t="s">
        <v>44</v>
      </c>
      <c r="B15" s="25">
        <v>16639.900000000001</v>
      </c>
    </row>
    <row r="16" spans="1:2" x14ac:dyDescent="0.2">
      <c r="A16" s="26"/>
      <c r="B16" s="27">
        <f>SUM(B7:B15)</f>
        <v>177294.69999999998</v>
      </c>
    </row>
    <row r="17" spans="1:2" x14ac:dyDescent="0.2">
      <c r="A17" s="24" t="s">
        <v>45</v>
      </c>
    </row>
    <row r="18" spans="1:2" x14ac:dyDescent="0.2">
      <c r="A18" s="20" t="s">
        <v>46</v>
      </c>
      <c r="B18" s="25">
        <v>31603.8</v>
      </c>
    </row>
    <row r="19" spans="1:2" x14ac:dyDescent="0.2">
      <c r="A19" s="20" t="s">
        <v>47</v>
      </c>
      <c r="B19" s="25">
        <v>6211.4</v>
      </c>
    </row>
    <row r="20" spans="1:2" x14ac:dyDescent="0.2">
      <c r="A20" s="20" t="s">
        <v>48</v>
      </c>
      <c r="B20" s="25">
        <v>7638.5</v>
      </c>
    </row>
    <row r="21" spans="1:2" x14ac:dyDescent="0.2">
      <c r="A21" s="20" t="s">
        <v>49</v>
      </c>
      <c r="B21" s="25">
        <v>55.6</v>
      </c>
    </row>
    <row r="22" spans="1:2" x14ac:dyDescent="0.2">
      <c r="A22" s="20" t="s">
        <v>42</v>
      </c>
      <c r="B22" s="25">
        <v>91.1</v>
      </c>
    </row>
    <row r="23" spans="1:2" x14ac:dyDescent="0.2">
      <c r="A23" s="20" t="s">
        <v>44</v>
      </c>
      <c r="B23" s="25">
        <v>23646.9</v>
      </c>
    </row>
    <row r="24" spans="1:2" x14ac:dyDescent="0.2">
      <c r="A24" s="24"/>
      <c r="B24" s="28">
        <f>SUM(B18:B23)</f>
        <v>69247.299999999988</v>
      </c>
    </row>
    <row r="25" spans="1:2" x14ac:dyDescent="0.2">
      <c r="A25" s="20" t="s">
        <v>50</v>
      </c>
      <c r="B25" s="29">
        <v>34338.300000000003</v>
      </c>
    </row>
    <row r="26" spans="1:2" x14ac:dyDescent="0.2">
      <c r="B26" s="30">
        <f>SUM(B24:B25)</f>
        <v>103585.59999999999</v>
      </c>
    </row>
    <row r="27" spans="1:2" x14ac:dyDescent="0.2">
      <c r="A27" s="24" t="s">
        <v>51</v>
      </c>
      <c r="B27" s="31">
        <f>(B16-B26)</f>
        <v>73709.099999999991</v>
      </c>
    </row>
    <row r="28" spans="1:2" x14ac:dyDescent="0.2">
      <c r="A28" s="24" t="s">
        <v>52</v>
      </c>
    </row>
    <row r="29" spans="1:2" x14ac:dyDescent="0.2">
      <c r="A29" s="20" t="s">
        <v>53</v>
      </c>
      <c r="B29" s="25">
        <v>27478.6</v>
      </c>
    </row>
    <row r="30" spans="1:2" x14ac:dyDescent="0.2">
      <c r="A30" s="20" t="s">
        <v>54</v>
      </c>
      <c r="B30" s="25">
        <v>24382.5</v>
      </c>
    </row>
    <row r="31" spans="1:2" x14ac:dyDescent="0.2">
      <c r="A31" s="20" t="s">
        <v>55</v>
      </c>
      <c r="B31" s="25">
        <v>3611.6</v>
      </c>
    </row>
    <row r="32" spans="1:2" x14ac:dyDescent="0.2">
      <c r="B32" s="31">
        <f>SUM(B29:B31)</f>
        <v>55472.7</v>
      </c>
    </row>
    <row r="33" spans="1:2" x14ac:dyDescent="0.2">
      <c r="A33" s="20" t="s">
        <v>56</v>
      </c>
      <c r="B33" s="25">
        <f>(B27-B32)</f>
        <v>18236.399999999994</v>
      </c>
    </row>
    <row r="34" spans="1:2" x14ac:dyDescent="0.2">
      <c r="A34" s="20" t="s">
        <v>57</v>
      </c>
      <c r="B34" s="25">
        <v>0</v>
      </c>
    </row>
    <row r="35" spans="1:2" x14ac:dyDescent="0.2">
      <c r="A35" s="20" t="s">
        <v>58</v>
      </c>
      <c r="B35" s="25">
        <v>17647.5</v>
      </c>
    </row>
    <row r="36" spans="1:2" x14ac:dyDescent="0.2">
      <c r="A36" s="20" t="s">
        <v>59</v>
      </c>
      <c r="B36" s="32">
        <f>SUM(B33:B35)</f>
        <v>35883.899999999994</v>
      </c>
    </row>
    <row r="37" spans="1:2" x14ac:dyDescent="0.2">
      <c r="A37" s="20" t="s">
        <v>60</v>
      </c>
      <c r="B37" s="31">
        <v>-9743.1</v>
      </c>
    </row>
    <row r="38" spans="1:2" ht="13.5" thickBot="1" x14ac:dyDescent="0.25">
      <c r="A38" s="20" t="s">
        <v>61</v>
      </c>
      <c r="B38" s="33">
        <f>+B36+B37</f>
        <v>26140.799999999996</v>
      </c>
    </row>
    <row r="39" spans="1:2" ht="13.5" thickTop="1" x14ac:dyDescent="0.2">
      <c r="A39" s="24"/>
    </row>
    <row r="40" spans="1:2" x14ac:dyDescent="0.2">
      <c r="B40" s="34"/>
    </row>
    <row r="41" spans="1:2" x14ac:dyDescent="0.2">
      <c r="A41" s="24"/>
      <c r="B41" s="35"/>
    </row>
    <row r="42" spans="1:2" x14ac:dyDescent="0.2">
      <c r="A42" s="24"/>
      <c r="B42" s="35">
        <f>+B38-B40</f>
        <v>26140.799999999996</v>
      </c>
    </row>
    <row r="43" spans="1:2" x14ac:dyDescent="0.2">
      <c r="A43" s="36"/>
      <c r="B43" s="35"/>
    </row>
    <row r="44" spans="1:2" x14ac:dyDescent="0.2">
      <c r="A44" s="36"/>
      <c r="B44" s="35"/>
    </row>
  </sheetData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cp:lastPrinted>2023-04-22T17:45:38Z</cp:lastPrinted>
  <dcterms:created xsi:type="dcterms:W3CDTF">2023-04-22T17:44:54Z</dcterms:created>
  <dcterms:modified xsi:type="dcterms:W3CDTF">2023-04-22T17:49:30Z</dcterms:modified>
</cp:coreProperties>
</file>