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22\"/>
    </mc:Choice>
  </mc:AlternateContent>
  <bookViews>
    <workbookView xWindow="0" yWindow="0" windowWidth="20490" windowHeight="8340"/>
  </bookViews>
  <sheets>
    <sheet name="BG" sheetId="1" r:id="rId1"/>
    <sheet name="ER" sheetId="2" r:id="rId2"/>
  </sheets>
  <externalReferences>
    <externalReference r:id="rId3"/>
    <externalReference r:id="rId4"/>
  </externalReferences>
  <definedNames>
    <definedName name="__123Graph_AGRAPH1" hidden="1">#REF!</definedName>
    <definedName name="_Order1" hidden="1">0</definedName>
    <definedName name="A">#REF!</definedName>
    <definedName name="AS2DocOpenMode" hidden="1">"AS2DocumentEdit"</definedName>
    <definedName name="Beg_Bal">#REF!</definedName>
    <definedName name="Data">#REF!</definedName>
    <definedName name="End_Bal">'[2]Consolidado de Act. Fijo'!#REF!</definedName>
    <definedName name="Extra_Pay">#REF!</definedName>
    <definedName name="fondop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APBEXrevision" hidden="1">2</definedName>
    <definedName name="SAPBEXsysID" hidden="1">"BWP"</definedName>
    <definedName name="SAPBEXwbID" hidden="1">"3T2CDVFDIK4KRN9AXI7S1ZU6H"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TextRefCopyRangeCount" hidden="1">13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2" l="1"/>
  <c r="B24" i="2"/>
  <c r="B26" i="2" s="1"/>
  <c r="B16" i="2"/>
  <c r="B42" i="1"/>
  <c r="B36" i="1"/>
  <c r="B37" i="1" s="1"/>
  <c r="B31" i="1"/>
  <c r="B18" i="1"/>
  <c r="B12" i="1"/>
  <c r="B43" i="1" l="1"/>
  <c r="B27" i="2"/>
  <c r="B33" i="2" s="1"/>
  <c r="B36" i="2" s="1"/>
  <c r="B38" i="2" s="1"/>
  <c r="B42" i="2" s="1"/>
  <c r="B22" i="1"/>
</calcChain>
</file>

<file path=xl/sharedStrings.xml><?xml version="1.0" encoding="utf-8"?>
<sst xmlns="http://schemas.openxmlformats.org/spreadsheetml/2006/main" count="68" uniqueCount="62">
  <si>
    <t>Banco Davivienda Salvadoreño, S. A.</t>
  </si>
  <si>
    <t>Balance General</t>
  </si>
  <si>
    <t>Al 30 de abril de 2022</t>
  </si>
  <si>
    <t>(expresados en miles de dólares de los estados unidos de américa)</t>
  </si>
  <si>
    <t>Activo</t>
  </si>
  <si>
    <t>Activos de intermediación</t>
  </si>
  <si>
    <t>Caja y bancos</t>
  </si>
  <si>
    <t>Reportos y otras operaciones bursátiles, neto</t>
  </si>
  <si>
    <t>Inversiones financieras, netas</t>
  </si>
  <si>
    <t>Cartera de préstamos, neta de reservas de saneamiento</t>
  </si>
  <si>
    <t>Otros activos</t>
  </si>
  <si>
    <t>Bienes recibidos en pago, neto de provisión por pérdida</t>
  </si>
  <si>
    <t>Inversiones accionarias</t>
  </si>
  <si>
    <t>Diversos, neto de reservas de saneamiento saneamiento</t>
  </si>
  <si>
    <t>Activo fijo</t>
  </si>
  <si>
    <t>Bienes inmuebles, muebles y otros, neto de depreciación acumulada</t>
  </si>
  <si>
    <t>Total activo</t>
  </si>
  <si>
    <t>Pasivo y patrimonio</t>
  </si>
  <si>
    <t>Pasivos de intermediación</t>
  </si>
  <si>
    <t>Depósitos de clientes</t>
  </si>
  <si>
    <t>Préstamos del Banco de Desarrollo de la Republica de El Salvador</t>
  </si>
  <si>
    <t>Préstamos de otros bancos</t>
  </si>
  <si>
    <t>Reportos y otras operaciones bursátiles</t>
  </si>
  <si>
    <t>Títulos de emisión propia</t>
  </si>
  <si>
    <t>Diversos</t>
  </si>
  <si>
    <t>Otros pasivos</t>
  </si>
  <si>
    <t>Cuentas por pagar</t>
  </si>
  <si>
    <t>Provisiones</t>
  </si>
  <si>
    <t>Total pasivo</t>
  </si>
  <si>
    <t>Patrimonio</t>
  </si>
  <si>
    <t>Capital social pagado</t>
  </si>
  <si>
    <t>Reservas de capital, resultados acumulados y patrimonio no ganado</t>
  </si>
  <si>
    <t>Total patrimonio</t>
  </si>
  <si>
    <t>Total pasivo y patrimonio</t>
  </si>
  <si>
    <t>Estado de Resultados</t>
  </si>
  <si>
    <t>Ingresos de operación:</t>
  </si>
  <si>
    <t>Intereses de préstamos</t>
  </si>
  <si>
    <t>Comisiones y otros ingresos de préstamos</t>
  </si>
  <si>
    <t>Intereses de inversión</t>
  </si>
  <si>
    <t>Utilidad  en venta de títulos valores</t>
  </si>
  <si>
    <t>Reportos y operaciones bursátiles</t>
  </si>
  <si>
    <t>Intereses sobre depósitos</t>
  </si>
  <si>
    <t xml:space="preserve">Instrumentos financieros a valor razonable </t>
  </si>
  <si>
    <t>Operaciones en moneda extranjera</t>
  </si>
  <si>
    <t>Otros servicios y contingencias</t>
  </si>
  <si>
    <t>Menos - costos de operación:</t>
  </si>
  <si>
    <t>Intereses y otros costos de depósitos</t>
  </si>
  <si>
    <t>Intereses sobre préstamos</t>
  </si>
  <si>
    <t>Intereses sobre emisión de obligaciones</t>
  </si>
  <si>
    <t>Pérdida por venta de títulos valores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</si>
  <si>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</si>
  <si>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</si>
  <si>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</si>
  <si>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</si>
  <si>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</si>
  <si>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</si>
  <si>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</si>
  <si>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</si>
  <si>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ingresos, neto</t>
  </si>
  <si>
    <t>Utilidad antes de impuestos</t>
  </si>
  <si>
    <t>Impuesto sobre la renta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</si>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</sst>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_-;"/>
    <numFmt numFmtId="165" formatCode="_ * #,##0.00_ ;_ * \-#,##0.00_ ;_ * &quot;-&quot;??_ ;_ @_ "/>
    <numFmt numFmtId="166" formatCode="_ * #,##0_ ;_ * \-#,##0_ ;_ * &quot;-&quot;??_ ;_ @_ "/>
    <numFmt numFmtId="167" formatCode="#,##0.00_-;"/>
    <numFmt numFmtId="168" formatCode="#,##0.0;\ \(#,##0.0\)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10.5"/>
      <color theme="1"/>
      <name val="Times New Roman"/>
      <family val="1"/>
    </font>
    <font>
      <sz val="10.5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1.5"/>
      <color theme="1"/>
      <name val="Times New Roman"/>
      <family val="1"/>
    </font>
    <font>
      <sz val="12"/>
      <color theme="1"/>
      <name val="Times New Roman"/>
      <family val="1"/>
    </font>
    <font>
      <sz val="11.5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6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justify" vertical="center"/>
    </xf>
    <xf numFmtId="164" fontId="0" fillId="0" borderId="0" xfId="0" applyNumberFormat="1" applyFill="1" applyAlignment="1">
      <alignment horizontal="right"/>
    </xf>
    <xf numFmtId="0" fontId="0" fillId="0" borderId="0" xfId="0" applyFill="1"/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164" fontId="0" fillId="0" borderId="1" xfId="0" applyNumberFormat="1" applyFill="1" applyBorder="1" applyAlignment="1">
      <alignment horizontal="right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wrapText="1"/>
    </xf>
    <xf numFmtId="164" fontId="5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wrapText="1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Alignment="1">
      <alignment wrapText="1"/>
    </xf>
    <xf numFmtId="166" fontId="7" fillId="0" borderId="0" xfId="1" applyNumberFormat="1" applyFont="1" applyFill="1"/>
    <xf numFmtId="167" fontId="0" fillId="0" borderId="0" xfId="0" applyNumberFormat="1" applyFill="1" applyAlignment="1">
      <alignment horizontal="right"/>
    </xf>
    <xf numFmtId="164" fontId="0" fillId="0" borderId="1" xfId="0" applyNumberFormat="1" applyFill="1" applyBorder="1" applyAlignment="1">
      <alignment horizontal="right"/>
    </xf>
    <xf numFmtId="168" fontId="8" fillId="0" borderId="0" xfId="0" applyNumberFormat="1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1" fontId="4" fillId="0" borderId="0" xfId="0" applyNumberFormat="1" applyFont="1" applyAlignment="1">
      <alignment horizontal="center"/>
    </xf>
    <xf numFmtId="0" fontId="9" fillId="0" borderId="0" xfId="0" applyFont="1"/>
    <xf numFmtId="168" fontId="10" fillId="0" borderId="0" xfId="0" applyNumberFormat="1" applyFont="1" applyBorder="1" applyAlignment="1">
      <alignment horizontal="right"/>
    </xf>
    <xf numFmtId="0" fontId="11" fillId="0" borderId="0" xfId="0" applyFont="1"/>
    <xf numFmtId="0" fontId="5" fillId="0" borderId="0" xfId="0" applyFont="1" applyAlignment="1"/>
    <xf numFmtId="168" fontId="10" fillId="0" borderId="2" xfId="0" applyNumberFormat="1" applyFont="1" applyBorder="1" applyAlignment="1">
      <alignment horizontal="right"/>
    </xf>
    <xf numFmtId="0" fontId="4" fillId="0" borderId="0" xfId="0" applyFont="1"/>
    <xf numFmtId="168" fontId="10" fillId="0" borderId="0" xfId="0" applyNumberFormat="1" applyFont="1" applyFill="1" applyBorder="1" applyAlignment="1">
      <alignment horizontal="right"/>
    </xf>
    <xf numFmtId="168" fontId="10" fillId="0" borderId="1" xfId="0" applyNumberFormat="1" applyFont="1" applyFill="1" applyBorder="1" applyAlignment="1">
      <alignment horizontal="right"/>
    </xf>
    <xf numFmtId="0" fontId="5" fillId="0" borderId="0" xfId="0" applyFont="1"/>
    <xf numFmtId="168" fontId="10" fillId="0" borderId="2" xfId="0" applyNumberFormat="1" applyFont="1" applyFill="1" applyBorder="1" applyAlignment="1">
      <alignment horizontal="right"/>
    </xf>
    <xf numFmtId="168" fontId="10" fillId="0" borderId="1" xfId="0" applyNumberFormat="1" applyFont="1" applyBorder="1" applyAlignment="1">
      <alignment horizontal="right"/>
    </xf>
    <xf numFmtId="168" fontId="12" fillId="0" borderId="0" xfId="0" applyNumberFormat="1" applyFont="1" applyBorder="1" applyAlignment="1">
      <alignment horizontal="right"/>
    </xf>
    <xf numFmtId="168" fontId="10" fillId="0" borderId="4" xfId="0" applyNumberFormat="1" applyFont="1" applyBorder="1" applyAlignment="1">
      <alignment horizontal="right"/>
    </xf>
    <xf numFmtId="168" fontId="13" fillId="0" borderId="0" xfId="0" applyNumberFormat="1" applyFont="1" applyBorder="1" applyAlignment="1">
      <alignment horizontal="right"/>
    </xf>
    <xf numFmtId="168" fontId="14" fillId="0" borderId="0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-Informe%20Financiero%20Consolidado%20marz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60.14.192\info\Documents%20and%20Settings\ojuarez\Configuraci&#243;n%20local\Archivos%20temporales%20de%20Internet\Content.IE5\W9IFK5UV\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FS2019"/>
      <sheetName val="BG"/>
      <sheetName val="ER"/>
      <sheetName val="HOJA DE CONSOLIDACION"/>
      <sheetName val="Nota 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4"/>
  <sheetViews>
    <sheetView showGridLines="0" tabSelected="1" topLeftCell="A26" zoomScaleNormal="100" zoomScaleSheetLayoutView="110" workbookViewId="0">
      <selection sqref="A1:B43"/>
    </sheetView>
  </sheetViews>
  <sheetFormatPr baseColWidth="10" defaultColWidth="2.5703125" defaultRowHeight="15" x14ac:dyDescent="0.25"/>
  <cols>
    <col min="1" max="1" width="63.42578125" style="3" customWidth="1"/>
    <col min="2" max="2" width="24.140625" style="2" customWidth="1"/>
    <col min="3" max="16384" width="2.5703125" style="3"/>
  </cols>
  <sheetData>
    <row r="1" spans="1:2" ht="18" x14ac:dyDescent="0.25">
      <c r="A1" s="1" t="s">
        <v>0</v>
      </c>
    </row>
    <row r="2" spans="1:2" ht="15.75" x14ac:dyDescent="0.25">
      <c r="A2" s="4" t="s">
        <v>1</v>
      </c>
    </row>
    <row r="3" spans="1:2" ht="15.75" x14ac:dyDescent="0.25">
      <c r="A3" s="4" t="s">
        <v>2</v>
      </c>
    </row>
    <row r="4" spans="1:2" x14ac:dyDescent="0.25">
      <c r="A4" s="5" t="s">
        <v>3</v>
      </c>
      <c r="B4" s="6"/>
    </row>
    <row r="5" spans="1:2" x14ac:dyDescent="0.25">
      <c r="B5" s="7"/>
    </row>
    <row r="6" spans="1:2" x14ac:dyDescent="0.25">
      <c r="A6" s="8" t="s">
        <v>4</v>
      </c>
    </row>
    <row r="7" spans="1:2" x14ac:dyDescent="0.25">
      <c r="A7" s="8" t="s">
        <v>5</v>
      </c>
    </row>
    <row r="8" spans="1:2" x14ac:dyDescent="0.25">
      <c r="A8" s="9" t="s">
        <v>6</v>
      </c>
      <c r="B8" s="10">
        <v>407741</v>
      </c>
    </row>
    <row r="9" spans="1:2" x14ac:dyDescent="0.25">
      <c r="A9" s="9" t="s">
        <v>7</v>
      </c>
      <c r="B9" s="10">
        <v>0</v>
      </c>
    </row>
    <row r="10" spans="1:2" x14ac:dyDescent="0.25">
      <c r="A10" s="9" t="s">
        <v>8</v>
      </c>
      <c r="B10" s="10">
        <v>327217.3</v>
      </c>
    </row>
    <row r="11" spans="1:2" x14ac:dyDescent="0.25">
      <c r="A11" s="9" t="s">
        <v>9</v>
      </c>
      <c r="B11" s="11">
        <v>2065933.4</v>
      </c>
    </row>
    <row r="12" spans="1:2" x14ac:dyDescent="0.25">
      <c r="B12" s="12">
        <f>SUM(B8:B11)</f>
        <v>2800891.7</v>
      </c>
    </row>
    <row r="13" spans="1:2" x14ac:dyDescent="0.25">
      <c r="A13" s="8" t="s">
        <v>10</v>
      </c>
    </row>
    <row r="14" spans="1:2" x14ac:dyDescent="0.25">
      <c r="A14" s="9" t="s">
        <v>11</v>
      </c>
      <c r="B14" s="10">
        <v>3235.3</v>
      </c>
    </row>
    <row r="15" spans="1:2" x14ac:dyDescent="0.25">
      <c r="A15" s="9" t="s">
        <v>12</v>
      </c>
      <c r="B15" s="10">
        <v>6185.1</v>
      </c>
    </row>
    <row r="16" spans="1:2" x14ac:dyDescent="0.25">
      <c r="A16" s="13" t="s">
        <v>13</v>
      </c>
      <c r="B16" s="14">
        <v>46772.800000000003</v>
      </c>
    </row>
    <row r="17" spans="1:2" ht="13.5" customHeight="1" x14ac:dyDescent="0.25">
      <c r="A17" s="15"/>
      <c r="B17" s="16"/>
    </row>
    <row r="18" spans="1:2" x14ac:dyDescent="0.25">
      <c r="B18" s="12">
        <f>SUM(B14:B16)</f>
        <v>56193.200000000004</v>
      </c>
    </row>
    <row r="19" spans="1:2" x14ac:dyDescent="0.25">
      <c r="A19" s="8" t="s">
        <v>14</v>
      </c>
      <c r="B19" s="10"/>
    </row>
    <row r="20" spans="1:2" x14ac:dyDescent="0.25">
      <c r="A20" s="13" t="s">
        <v>15</v>
      </c>
      <c r="B20" s="17">
        <v>43513.5</v>
      </c>
    </row>
    <row r="21" spans="1:2" x14ac:dyDescent="0.25">
      <c r="A21" s="15"/>
      <c r="B21" s="18"/>
    </row>
    <row r="22" spans="1:2" ht="15.75" thickBot="1" x14ac:dyDescent="0.3">
      <c r="A22" s="9" t="s">
        <v>16</v>
      </c>
      <c r="B22" s="19">
        <f>B12+B18+B20</f>
        <v>2900598.4000000004</v>
      </c>
    </row>
    <row r="23" spans="1:2" ht="15.75" thickTop="1" x14ac:dyDescent="0.25">
      <c r="A23" s="8" t="s">
        <v>17</v>
      </c>
      <c r="B23" s="20"/>
    </row>
    <row r="24" spans="1:2" x14ac:dyDescent="0.25">
      <c r="A24" s="8" t="s">
        <v>18</v>
      </c>
    </row>
    <row r="25" spans="1:2" x14ac:dyDescent="0.25">
      <c r="A25" s="9" t="s">
        <v>19</v>
      </c>
      <c r="B25" s="10">
        <v>2091729.4</v>
      </c>
    </row>
    <row r="26" spans="1:2" x14ac:dyDescent="0.25">
      <c r="A26" s="21" t="s">
        <v>20</v>
      </c>
      <c r="B26" s="10">
        <v>6279.5</v>
      </c>
    </row>
    <row r="27" spans="1:2" x14ac:dyDescent="0.25">
      <c r="A27" s="9" t="s">
        <v>21</v>
      </c>
      <c r="B27" s="10">
        <v>212367.1</v>
      </c>
    </row>
    <row r="28" spans="1:2" x14ac:dyDescent="0.25">
      <c r="A28" s="9" t="s">
        <v>22</v>
      </c>
      <c r="B28" s="10">
        <v>3000</v>
      </c>
    </row>
    <row r="29" spans="1:2" x14ac:dyDescent="0.25">
      <c r="A29" s="9" t="s">
        <v>23</v>
      </c>
      <c r="B29" s="10">
        <v>201864</v>
      </c>
    </row>
    <row r="30" spans="1:2" x14ac:dyDescent="0.25">
      <c r="A30" s="9" t="s">
        <v>24</v>
      </c>
      <c r="B30" s="11">
        <v>14530.8</v>
      </c>
    </row>
    <row r="31" spans="1:2" x14ac:dyDescent="0.25">
      <c r="A31" s="22"/>
      <c r="B31" s="12">
        <f>SUM(B25:B30)</f>
        <v>2529770.7999999998</v>
      </c>
    </row>
    <row r="32" spans="1:2" x14ac:dyDescent="0.25">
      <c r="A32" s="8" t="s">
        <v>25</v>
      </c>
      <c r="B32" s="23"/>
    </row>
    <row r="33" spans="1:2" x14ac:dyDescent="0.25">
      <c r="A33" s="9" t="s">
        <v>26</v>
      </c>
      <c r="B33" s="10">
        <v>30413.3</v>
      </c>
    </row>
    <row r="34" spans="1:2" x14ac:dyDescent="0.25">
      <c r="A34" s="9" t="s">
        <v>27</v>
      </c>
      <c r="B34" s="10">
        <v>6491.9</v>
      </c>
    </row>
    <row r="35" spans="1:2" x14ac:dyDescent="0.25">
      <c r="A35" s="9" t="s">
        <v>24</v>
      </c>
      <c r="B35" s="11">
        <v>18776.8</v>
      </c>
    </row>
    <row r="36" spans="1:2" x14ac:dyDescent="0.25">
      <c r="B36" s="12">
        <f>SUM(B33:B35)</f>
        <v>55682</v>
      </c>
    </row>
    <row r="37" spans="1:2" x14ac:dyDescent="0.25">
      <c r="A37" s="9" t="s">
        <v>28</v>
      </c>
      <c r="B37" s="12">
        <f>B36+B31</f>
        <v>2585452.7999999998</v>
      </c>
    </row>
    <row r="38" spans="1:2" x14ac:dyDescent="0.25">
      <c r="A38" s="8" t="s">
        <v>29</v>
      </c>
    </row>
    <row r="39" spans="1:2" x14ac:dyDescent="0.25">
      <c r="A39" s="9" t="s">
        <v>30</v>
      </c>
      <c r="B39" s="10">
        <v>150000</v>
      </c>
    </row>
    <row r="40" spans="1:2" x14ac:dyDescent="0.25">
      <c r="A40" s="13" t="s">
        <v>31</v>
      </c>
      <c r="B40" s="17">
        <v>165145.60000000001</v>
      </c>
    </row>
    <row r="41" spans="1:2" x14ac:dyDescent="0.25">
      <c r="A41" s="15"/>
      <c r="B41" s="24"/>
    </row>
    <row r="42" spans="1:2" x14ac:dyDescent="0.25">
      <c r="A42" s="9" t="s">
        <v>32</v>
      </c>
      <c r="B42" s="11">
        <f>SUM(B39:B41)</f>
        <v>315145.59999999998</v>
      </c>
    </row>
    <row r="43" spans="1:2" ht="15.75" thickBot="1" x14ac:dyDescent="0.3">
      <c r="A43" s="9" t="s">
        <v>33</v>
      </c>
      <c r="B43" s="19">
        <f>B42+B37</f>
        <v>2900598.4</v>
      </c>
    </row>
    <row r="44" spans="1:2" ht="15.75" thickTop="1" x14ac:dyDescent="0.25"/>
  </sheetData>
  <mergeCells count="6">
    <mergeCell ref="A16:A17"/>
    <mergeCell ref="B16:B17"/>
    <mergeCell ref="A20:A21"/>
    <mergeCell ref="B20:B21"/>
    <mergeCell ref="A40:A41"/>
    <mergeCell ref="B40:B41"/>
  </mergeCells>
  <pageMargins left="0.55208333333333337" right="0.39370078740157483" top="0.72916666666666663" bottom="0.78740157480314965" header="0.15625" footer="0.31496062992125984"/>
  <pageSetup orientation="portrait" horizontalDpi="300" verticalDpi="300" r:id="rId1"/>
  <headerFooter>
    <oddHeader>&amp;C&amp;"Algerian,Normal"&amp;14Banco CONSOLIDADO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6"/>
  <sheetViews>
    <sheetView showGridLines="0" topLeftCell="A25" zoomScaleNormal="100" zoomScaleSheetLayoutView="120" workbookViewId="0">
      <selection sqref="A1:B38"/>
    </sheetView>
  </sheetViews>
  <sheetFormatPr baseColWidth="10" defaultColWidth="2.42578125" defaultRowHeight="15.75" x14ac:dyDescent="0.25"/>
  <cols>
    <col min="1" max="1" width="63.42578125" customWidth="1"/>
    <col min="2" max="2" width="27.28515625" style="25" customWidth="1"/>
    <col min="6" max="6" width="13.42578125" customWidth="1"/>
  </cols>
  <sheetData>
    <row r="1" spans="1:2" ht="18" x14ac:dyDescent="0.25">
      <c r="A1" s="1" t="s">
        <v>0</v>
      </c>
    </row>
    <row r="2" spans="1:2" x14ac:dyDescent="0.25">
      <c r="A2" s="4" t="s">
        <v>34</v>
      </c>
    </row>
    <row r="3" spans="1:2" x14ac:dyDescent="0.25">
      <c r="A3" s="4" t="s">
        <v>2</v>
      </c>
    </row>
    <row r="4" spans="1:2" ht="15" x14ac:dyDescent="0.25">
      <c r="A4" s="5" t="s">
        <v>3</v>
      </c>
      <c r="B4" s="26"/>
    </row>
    <row r="5" spans="1:2" ht="15" x14ac:dyDescent="0.25">
      <c r="A5" s="27"/>
      <c r="B5" s="28"/>
    </row>
    <row r="6" spans="1:2" x14ac:dyDescent="0.25">
      <c r="A6" s="29" t="s">
        <v>35</v>
      </c>
      <c r="B6" s="30"/>
    </row>
    <row r="7" spans="1:2" x14ac:dyDescent="0.25">
      <c r="A7" s="31" t="s">
        <v>36</v>
      </c>
      <c r="B7" s="30">
        <v>64302.1</v>
      </c>
    </row>
    <row r="8" spans="1:2" x14ac:dyDescent="0.25">
      <c r="A8" s="31" t="s">
        <v>37</v>
      </c>
      <c r="B8" s="30">
        <v>6952.7</v>
      </c>
    </row>
    <row r="9" spans="1:2" x14ac:dyDescent="0.25">
      <c r="A9" s="31" t="s">
        <v>38</v>
      </c>
      <c r="B9" s="30">
        <v>6832</v>
      </c>
    </row>
    <row r="10" spans="1:2" x14ac:dyDescent="0.25">
      <c r="A10" s="31" t="s">
        <v>39</v>
      </c>
      <c r="B10" s="30">
        <v>0</v>
      </c>
    </row>
    <row r="11" spans="1:2" x14ac:dyDescent="0.25">
      <c r="A11" s="31" t="s">
        <v>40</v>
      </c>
      <c r="B11" s="30">
        <v>55.3</v>
      </c>
    </row>
    <row r="12" spans="1:2" x14ac:dyDescent="0.25">
      <c r="A12" s="31" t="s">
        <v>41</v>
      </c>
      <c r="B12" s="30">
        <v>103.3</v>
      </c>
    </row>
    <row r="13" spans="1:2" x14ac:dyDescent="0.25">
      <c r="A13" s="31" t="s">
        <v>42</v>
      </c>
      <c r="B13" s="30">
        <v>0</v>
      </c>
    </row>
    <row r="14" spans="1:2" x14ac:dyDescent="0.25">
      <c r="A14" s="31" t="s">
        <v>43</v>
      </c>
      <c r="B14" s="30">
        <v>623.6</v>
      </c>
    </row>
    <row r="15" spans="1:2" x14ac:dyDescent="0.25">
      <c r="A15" s="31" t="s">
        <v>44</v>
      </c>
      <c r="B15" s="30">
        <v>8156.9</v>
      </c>
    </row>
    <row r="16" spans="1:2" x14ac:dyDescent="0.25">
      <c r="A16" s="32"/>
      <c r="B16" s="33">
        <f>SUM(B7:B15)</f>
        <v>87025.900000000009</v>
      </c>
    </row>
    <row r="17" spans="1:2" x14ac:dyDescent="0.25">
      <c r="A17" s="29" t="s">
        <v>45</v>
      </c>
      <c r="B17" s="30"/>
    </row>
    <row r="18" spans="1:2" x14ac:dyDescent="0.25">
      <c r="A18" s="31" t="s">
        <v>46</v>
      </c>
      <c r="B18" s="30">
        <v>15182.4</v>
      </c>
    </row>
    <row r="19" spans="1:2" x14ac:dyDescent="0.25">
      <c r="A19" s="31" t="s">
        <v>47</v>
      </c>
      <c r="B19" s="30">
        <v>2957.3</v>
      </c>
    </row>
    <row r="20" spans="1:2" x14ac:dyDescent="0.25">
      <c r="A20" s="31" t="s">
        <v>48</v>
      </c>
      <c r="B20" s="30">
        <v>3616.6</v>
      </c>
    </row>
    <row r="21" spans="1:2" x14ac:dyDescent="0.25">
      <c r="A21" s="31" t="s">
        <v>49</v>
      </c>
      <c r="B21" s="30">
        <v>1.9</v>
      </c>
    </row>
    <row r="22" spans="1:2" x14ac:dyDescent="0.25">
      <c r="A22" s="31" t="s">
        <v>42</v>
      </c>
      <c r="B22" s="30">
        <v>63.2</v>
      </c>
    </row>
    <row r="23" spans="1:2" x14ac:dyDescent="0.25">
      <c r="A23" s="31" t="s">
        <v>44</v>
      </c>
      <c r="B23" s="30">
        <v>11722</v>
      </c>
    </row>
    <row r="24" spans="1:2" x14ac:dyDescent="0.25">
      <c r="A24" s="34"/>
      <c r="B24" s="35">
        <f>SUM(B18:B23)</f>
        <v>33543.4</v>
      </c>
    </row>
    <row r="25" spans="1:2" x14ac:dyDescent="0.25">
      <c r="A25" s="31" t="s">
        <v>50</v>
      </c>
      <c r="B25" s="36">
        <v>16461.5</v>
      </c>
    </row>
    <row r="26" spans="1:2" x14ac:dyDescent="0.25">
      <c r="A26" s="37"/>
      <c r="B26" s="38">
        <f>SUM(B24:B25)</f>
        <v>50004.9</v>
      </c>
    </row>
    <row r="27" spans="1:2" x14ac:dyDescent="0.25">
      <c r="A27" s="29" t="s">
        <v>51</v>
      </c>
      <c r="B27" s="39">
        <f>(B16-B26)</f>
        <v>37021.000000000007</v>
      </c>
    </row>
    <row r="28" spans="1:2" x14ac:dyDescent="0.25">
      <c r="A28" s="29" t="s">
        <v>52</v>
      </c>
      <c r="B28" s="30"/>
    </row>
    <row r="29" spans="1:2" x14ac:dyDescent="0.25">
      <c r="A29" s="31" t="s">
        <v>53</v>
      </c>
      <c r="B29" s="30">
        <v>13420.3</v>
      </c>
    </row>
    <row r="30" spans="1:2" x14ac:dyDescent="0.25">
      <c r="A30" s="31" t="s">
        <v>54</v>
      </c>
      <c r="B30" s="30">
        <v>11553.6</v>
      </c>
    </row>
    <row r="31" spans="1:2" x14ac:dyDescent="0.25">
      <c r="A31" s="31" t="s">
        <v>55</v>
      </c>
      <c r="B31" s="30">
        <v>1733</v>
      </c>
    </row>
    <row r="32" spans="1:2" x14ac:dyDescent="0.25">
      <c r="B32" s="39">
        <f>SUM(B29:B31)</f>
        <v>26706.9</v>
      </c>
    </row>
    <row r="33" spans="1:2" x14ac:dyDescent="0.25">
      <c r="A33" s="31" t="s">
        <v>56</v>
      </c>
      <c r="B33" s="30">
        <f>(B27-B32)</f>
        <v>10314.100000000006</v>
      </c>
    </row>
    <row r="34" spans="1:2" x14ac:dyDescent="0.25">
      <c r="A34" s="31" t="s">
        <v>57</v>
      </c>
      <c r="B34" s="30">
        <v>0</v>
      </c>
    </row>
    <row r="35" spans="1:2" x14ac:dyDescent="0.25">
      <c r="A35" s="31" t="s">
        <v>58</v>
      </c>
      <c r="B35" s="30">
        <v>9911.1</v>
      </c>
    </row>
    <row r="36" spans="1:2" x14ac:dyDescent="0.25">
      <c r="A36" s="31" t="s">
        <v>59</v>
      </c>
      <c r="B36" s="40">
        <f>SUM(B33:B35)</f>
        <v>20225.200000000004</v>
      </c>
    </row>
    <row r="37" spans="1:2" x14ac:dyDescent="0.25">
      <c r="A37" s="31" t="s">
        <v>60</v>
      </c>
      <c r="B37" s="39">
        <v>-5365.7000000000007</v>
      </c>
    </row>
    <row r="38" spans="1:2" ht="16.5" thickBot="1" x14ac:dyDescent="0.3">
      <c r="A38" s="31" t="s">
        <v>61</v>
      </c>
      <c r="B38" s="41">
        <f>+B36+B37</f>
        <v>14859.500000000004</v>
      </c>
    </row>
    <row r="39" spans="1:2" ht="16.5" thickTop="1" x14ac:dyDescent="0.25">
      <c r="A39" s="34"/>
    </row>
    <row r="40" spans="1:2" x14ac:dyDescent="0.25">
      <c r="A40" s="37"/>
      <c r="B40" s="42"/>
    </row>
    <row r="41" spans="1:2" x14ac:dyDescent="0.25">
      <c r="A41" s="34"/>
      <c r="B41" s="43"/>
    </row>
    <row r="42" spans="1:2" x14ac:dyDescent="0.25">
      <c r="A42" s="34"/>
      <c r="B42" s="43">
        <f>+B38-B40</f>
        <v>14859.500000000004</v>
      </c>
    </row>
    <row r="43" spans="1:2" x14ac:dyDescent="0.25">
      <c r="A43" s="44"/>
      <c r="B43" s="43"/>
    </row>
    <row r="44" spans="1:2" x14ac:dyDescent="0.25">
      <c r="A44" s="45"/>
      <c r="B44" s="43"/>
    </row>
    <row r="45" spans="1:2" x14ac:dyDescent="0.25">
      <c r="A45" s="37"/>
    </row>
    <row r="46" spans="1:2" x14ac:dyDescent="0.25">
      <c r="A46" s="37"/>
    </row>
  </sheetData>
  <pageMargins left="1.1811023622047245" right="0.39370078740157483" top="0.79166666666666663" bottom="0.78740157480314965" header="8.3333333333333329E-2" footer="0.31496062992125984"/>
  <pageSetup orientation="portrait" horizontalDpi="300" verticalDpi="300" r:id="rId1"/>
  <headerFooter>
    <oddHeader>&amp;C&amp;"Algerian,Normal"&amp;16Banco CONSOLIDADO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2023-04-22T16:50:15Z</dcterms:created>
  <dcterms:modified xsi:type="dcterms:W3CDTF">2023-04-22T16:53:28Z</dcterms:modified>
</cp:coreProperties>
</file>