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2\"/>
    </mc:Choice>
  </mc:AlternateContent>
  <bookViews>
    <workbookView xWindow="0" yWindow="0" windowWidth="20490" windowHeight="8340" activeTab="1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B24" i="2"/>
  <c r="B26" i="2" s="1"/>
  <c r="B16" i="2"/>
  <c r="B42" i="1"/>
  <c r="B36" i="1"/>
  <c r="B37" i="1" s="1"/>
  <c r="B31" i="1"/>
  <c r="B18" i="1"/>
  <c r="B12" i="1"/>
  <c r="B43" i="1" l="1"/>
  <c r="B27" i="2"/>
  <c r="B33" i="2" s="1"/>
  <c r="B36" i="2" s="1"/>
  <c r="B38" i="2" s="1"/>
  <c r="B42" i="2" s="1"/>
  <c r="B22" i="1"/>
</calcChain>
</file>

<file path=xl/sharedStrings.xml><?xml version="1.0" encoding="utf-8"?>
<sst xmlns="http://schemas.openxmlformats.org/spreadsheetml/2006/main" count="68" uniqueCount="62">
  <si>
    <t>Banco Davivienda Salvadoreño, S. A.</t>
  </si>
  <si>
    <t>Balance General</t>
  </si>
  <si>
    <t>Al 31 de marzo de 2022</t>
  </si>
  <si>
    <t>(expresados en miles de dólares de los estados unidos de américa)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</si>
  <si>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</si>
  <si>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</si>
  <si>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</si>
  <si>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</si>
  <si>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</si>
  <si>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</si>
  <si>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</si>
  <si>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</si>
  <si>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</si>
  <si>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Diversos, neto de reservas de saneamiento saneamiento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</si>
  <si>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</si>
  <si>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</si>
  <si>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</si>
  <si>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</si>
  <si>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</si>
  <si>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</si>
  <si>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la Republica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</si>
  <si>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</si>
  <si>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</si>
  <si>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</si>
  <si>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</si>
  <si>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</si>
  <si>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</si>
  <si>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</si>
  <si>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</si>
  <si>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</si>
  <si>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</si>
  <si>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</si>
  <si>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</si>
  <si>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</si>
  <si>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>Estado de Resultados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</si>
  <si>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</si>
  <si>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</si>
  <si>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</si>
  <si>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</si>
  <si>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</si>
  <si>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</si>
  <si>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</si>
  <si>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 xml:space="preserve">Instrumentos financieros a valor razonable 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</si>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</sst>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-;"/>
    <numFmt numFmtId="165" formatCode="_ * #,##0.00_ ;_ * \-#,##0.00_ ;_ * &quot;-&quot;??_ ;_ @_ "/>
    <numFmt numFmtId="166" formatCode="_ * #,##0_ ;_ * \-#,##0_ ;_ * &quot;-&quot;??_ ;_ @_ "/>
    <numFmt numFmtId="167" formatCode="#,##0.00_-;"/>
    <numFmt numFmtId="168" formatCode="#,##0.0;\ \(#,##0.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justify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166" fontId="4" fillId="0" borderId="0" xfId="1" applyNumberFormat="1" applyFont="1" applyFill="1"/>
    <xf numFmtId="167" fontId="3" fillId="0" borderId="0" xfId="0" applyNumberFormat="1" applyFont="1" applyFill="1" applyAlignment="1">
      <alignment horizontal="right"/>
    </xf>
    <xf numFmtId="168" fontId="3" fillId="0" borderId="0" xfId="0" applyNumberFormat="1" applyFont="1" applyBorder="1" applyAlignment="1">
      <alignment horizontal="right"/>
    </xf>
    <xf numFmtId="0" fontId="3" fillId="0" borderId="0" xfId="0" applyFont="1"/>
    <xf numFmtId="1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/>
    <xf numFmtId="168" fontId="3" fillId="0" borderId="2" xfId="0" applyNumberFormat="1" applyFont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3" fillId="0" borderId="1" xfId="0" applyNumberFormat="1" applyFont="1" applyFill="1" applyBorder="1" applyAlignment="1">
      <alignment horizontal="right"/>
    </xf>
    <xf numFmtId="168" fontId="3" fillId="0" borderId="2" xfId="0" applyNumberFormat="1" applyFont="1" applyFill="1" applyBorder="1" applyAlignment="1">
      <alignment horizontal="right"/>
    </xf>
    <xf numFmtId="168" fontId="3" fillId="0" borderId="1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8" fontId="3" fillId="0" borderId="4" xfId="0" applyNumberFormat="1" applyFont="1" applyBorder="1" applyAlignment="1">
      <alignment horizontal="right"/>
    </xf>
    <xf numFmtId="168" fontId="6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justify" vertical="center"/>
    </xf>
    <xf numFmtId="164" fontId="9" fillId="0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justify" vertical="center"/>
    </xf>
    <xf numFmtId="164" fontId="9" fillId="0" borderId="1" xfId="0" applyNumberFormat="1" applyFont="1" applyFill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justify" vertical="center"/>
    </xf>
    <xf numFmtId="1" fontId="8" fillId="0" borderId="1" xfId="0" applyNumberFormat="1" applyFont="1" applyBorder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-Informe%20Financiero%20Consolidado%20marz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2019"/>
      <sheetName val="BG"/>
      <sheetName val="ER"/>
      <sheetName val="HOJA DE CONSOLIDACION"/>
      <sheetName val="Nota 1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4"/>
  <sheetViews>
    <sheetView showGridLines="0" zoomScaleNormal="100" zoomScaleSheetLayoutView="110" workbookViewId="0">
      <selection activeCell="A11" sqref="A11"/>
    </sheetView>
  </sheetViews>
  <sheetFormatPr baseColWidth="10" defaultColWidth="2.5703125" defaultRowHeight="12" x14ac:dyDescent="0.2"/>
  <cols>
    <col min="1" max="1" width="63.42578125" style="3" customWidth="1"/>
    <col min="2" max="2" width="24.140625" style="2" customWidth="1"/>
    <col min="3" max="16384" width="2.5703125" style="3"/>
  </cols>
  <sheetData>
    <row r="1" spans="1:2" ht="12.75" x14ac:dyDescent="0.2">
      <c r="A1" s="33" t="s">
        <v>0</v>
      </c>
      <c r="B1" s="34"/>
    </row>
    <row r="2" spans="1:2" ht="12.75" x14ac:dyDescent="0.2">
      <c r="A2" s="33" t="s">
        <v>1</v>
      </c>
      <c r="B2" s="34"/>
    </row>
    <row r="3" spans="1:2" ht="12.75" x14ac:dyDescent="0.2">
      <c r="A3" s="33" t="s">
        <v>2</v>
      </c>
      <c r="B3" s="34"/>
    </row>
    <row r="4" spans="1:2" ht="12.75" x14ac:dyDescent="0.2">
      <c r="A4" s="35" t="s">
        <v>3</v>
      </c>
      <c r="B4" s="36"/>
    </row>
    <row r="5" spans="1:2" x14ac:dyDescent="0.2">
      <c r="B5" s="4"/>
    </row>
    <row r="6" spans="1:2" x14ac:dyDescent="0.2">
      <c r="A6" s="5" t="s">
        <v>4</v>
      </c>
    </row>
    <row r="7" spans="1:2" x14ac:dyDescent="0.2">
      <c r="A7" s="5" t="s">
        <v>5</v>
      </c>
    </row>
    <row r="8" spans="1:2" x14ac:dyDescent="0.2">
      <c r="A8" s="3" t="s">
        <v>6</v>
      </c>
      <c r="B8" s="6">
        <v>419925.4</v>
      </c>
    </row>
    <row r="9" spans="1:2" x14ac:dyDescent="0.2">
      <c r="A9" s="3" t="s">
        <v>7</v>
      </c>
      <c r="B9" s="6">
        <v>0</v>
      </c>
    </row>
    <row r="10" spans="1:2" x14ac:dyDescent="0.2">
      <c r="A10" s="3" t="s">
        <v>8</v>
      </c>
      <c r="B10" s="6">
        <v>326780.7</v>
      </c>
    </row>
    <row r="11" spans="1:2" x14ac:dyDescent="0.2">
      <c r="A11" s="3" t="s">
        <v>9</v>
      </c>
      <c r="B11" s="7">
        <v>2063301.6</v>
      </c>
    </row>
    <row r="12" spans="1:2" x14ac:dyDescent="0.2">
      <c r="B12" s="8">
        <f>SUM(B8:B11)</f>
        <v>2810007.7</v>
      </c>
    </row>
    <row r="13" spans="1:2" x14ac:dyDescent="0.2">
      <c r="A13" s="5" t="s">
        <v>10</v>
      </c>
    </row>
    <row r="14" spans="1:2" x14ac:dyDescent="0.2">
      <c r="A14" s="3" t="s">
        <v>11</v>
      </c>
      <c r="B14" s="6">
        <v>3328.6</v>
      </c>
    </row>
    <row r="15" spans="1:2" x14ac:dyDescent="0.2">
      <c r="A15" s="3" t="s">
        <v>12</v>
      </c>
      <c r="B15" s="6">
        <v>6185.1</v>
      </c>
    </row>
    <row r="16" spans="1:2" x14ac:dyDescent="0.2">
      <c r="A16" s="9" t="s">
        <v>13</v>
      </c>
      <c r="B16" s="10">
        <v>43746.400000000001</v>
      </c>
    </row>
    <row r="17" spans="1:2" ht="13.5" customHeight="1" x14ac:dyDescent="0.2">
      <c r="A17" s="9"/>
      <c r="B17" s="11"/>
    </row>
    <row r="18" spans="1:2" x14ac:dyDescent="0.2">
      <c r="B18" s="8">
        <f>SUM(B14:B16)</f>
        <v>53260.100000000006</v>
      </c>
    </row>
    <row r="19" spans="1:2" x14ac:dyDescent="0.2">
      <c r="A19" s="5" t="s">
        <v>14</v>
      </c>
      <c r="B19" s="6"/>
    </row>
    <row r="20" spans="1:2" x14ac:dyDescent="0.2">
      <c r="A20" s="9" t="s">
        <v>15</v>
      </c>
      <c r="B20" s="12">
        <v>43784</v>
      </c>
    </row>
    <row r="21" spans="1:2" x14ac:dyDescent="0.2">
      <c r="A21" s="9"/>
      <c r="B21" s="13"/>
    </row>
    <row r="22" spans="1:2" ht="12.75" thickBot="1" x14ac:dyDescent="0.25">
      <c r="A22" s="3" t="s">
        <v>16</v>
      </c>
      <c r="B22" s="14">
        <f>B12+B18+B20</f>
        <v>2907051.8000000003</v>
      </c>
    </row>
    <row r="23" spans="1:2" ht="12.75" thickTop="1" x14ac:dyDescent="0.2">
      <c r="A23" s="5" t="s">
        <v>17</v>
      </c>
      <c r="B23" s="6"/>
    </row>
    <row r="24" spans="1:2" x14ac:dyDescent="0.2">
      <c r="A24" s="5" t="s">
        <v>18</v>
      </c>
    </row>
    <row r="25" spans="1:2" x14ac:dyDescent="0.2">
      <c r="A25" s="3" t="s">
        <v>19</v>
      </c>
      <c r="B25" s="6">
        <v>2090906.2</v>
      </c>
    </row>
    <row r="26" spans="1:2" x14ac:dyDescent="0.2">
      <c r="A26" s="15" t="s">
        <v>20</v>
      </c>
      <c r="B26" s="6">
        <v>6495.9</v>
      </c>
    </row>
    <row r="27" spans="1:2" x14ac:dyDescent="0.2">
      <c r="A27" s="3" t="s">
        <v>21</v>
      </c>
      <c r="B27" s="6">
        <v>225172.2</v>
      </c>
    </row>
    <row r="28" spans="1:2" x14ac:dyDescent="0.2">
      <c r="A28" s="3" t="s">
        <v>22</v>
      </c>
      <c r="B28" s="6">
        <v>0</v>
      </c>
    </row>
    <row r="29" spans="1:2" x14ac:dyDescent="0.2">
      <c r="A29" s="3" t="s">
        <v>23</v>
      </c>
      <c r="B29" s="6">
        <v>201742.3</v>
      </c>
    </row>
    <row r="30" spans="1:2" x14ac:dyDescent="0.2">
      <c r="A30" s="3" t="s">
        <v>24</v>
      </c>
      <c r="B30" s="7">
        <v>10498.2</v>
      </c>
    </row>
    <row r="31" spans="1:2" x14ac:dyDescent="0.2">
      <c r="A31" s="16"/>
      <c r="B31" s="8">
        <f>SUM(B25:B30)</f>
        <v>2534814.8000000003</v>
      </c>
    </row>
    <row r="32" spans="1:2" x14ac:dyDescent="0.2">
      <c r="A32" s="5" t="s">
        <v>25</v>
      </c>
      <c r="B32" s="17"/>
    </row>
    <row r="33" spans="1:2" x14ac:dyDescent="0.2">
      <c r="A33" s="3" t="s">
        <v>26</v>
      </c>
      <c r="B33" s="6">
        <v>34764.5</v>
      </c>
    </row>
    <row r="34" spans="1:2" x14ac:dyDescent="0.2">
      <c r="A34" s="3" t="s">
        <v>27</v>
      </c>
      <c r="B34" s="6">
        <v>6166.4</v>
      </c>
    </row>
    <row r="35" spans="1:2" x14ac:dyDescent="0.2">
      <c r="A35" s="3" t="s">
        <v>24</v>
      </c>
      <c r="B35" s="7">
        <v>19251.5</v>
      </c>
    </row>
    <row r="36" spans="1:2" x14ac:dyDescent="0.2">
      <c r="B36" s="8">
        <f>SUM(B33:B35)</f>
        <v>60182.400000000001</v>
      </c>
    </row>
    <row r="37" spans="1:2" x14ac:dyDescent="0.2">
      <c r="A37" s="3" t="s">
        <v>28</v>
      </c>
      <c r="B37" s="8">
        <f>B36+B31</f>
        <v>2594997.2000000002</v>
      </c>
    </row>
    <row r="38" spans="1:2" x14ac:dyDescent="0.2">
      <c r="A38" s="5" t="s">
        <v>29</v>
      </c>
    </row>
    <row r="39" spans="1:2" x14ac:dyDescent="0.2">
      <c r="A39" s="3" t="s">
        <v>30</v>
      </c>
      <c r="B39" s="6">
        <v>150000</v>
      </c>
    </row>
    <row r="40" spans="1:2" x14ac:dyDescent="0.2">
      <c r="A40" s="9" t="s">
        <v>31</v>
      </c>
      <c r="B40" s="12">
        <v>162054.6</v>
      </c>
    </row>
    <row r="41" spans="1:2" x14ac:dyDescent="0.2">
      <c r="A41" s="9"/>
      <c r="B41" s="13"/>
    </row>
    <row r="42" spans="1:2" x14ac:dyDescent="0.2">
      <c r="A42" s="3" t="s">
        <v>32</v>
      </c>
      <c r="B42" s="7">
        <f>SUM(B39:B41)</f>
        <v>312054.59999999998</v>
      </c>
    </row>
    <row r="43" spans="1:2" ht="12.75" thickBot="1" x14ac:dyDescent="0.25">
      <c r="A43" s="3" t="s">
        <v>33</v>
      </c>
      <c r="B43" s="14">
        <f>B42+B37</f>
        <v>2907051.8000000003</v>
      </c>
    </row>
    <row r="44" spans="1:2" ht="12.75" thickTop="1" x14ac:dyDescent="0.2"/>
  </sheetData>
  <mergeCells count="6">
    <mergeCell ref="A16:A17"/>
    <mergeCell ref="B16:B17"/>
    <mergeCell ref="A20:A21"/>
    <mergeCell ref="B20:B21"/>
    <mergeCell ref="A40:A41"/>
    <mergeCell ref="B40:B41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4"/>
  <sheetViews>
    <sheetView showGridLines="0" tabSelected="1" zoomScaleNormal="100" zoomScaleSheetLayoutView="120" workbookViewId="0">
      <selection activeCell="A8" sqref="A8"/>
    </sheetView>
  </sheetViews>
  <sheetFormatPr baseColWidth="10" defaultColWidth="2.42578125" defaultRowHeight="12" x14ac:dyDescent="0.2"/>
  <cols>
    <col min="1" max="1" width="63.42578125" style="19" customWidth="1"/>
    <col min="2" max="2" width="27.28515625" style="18" customWidth="1"/>
    <col min="3" max="5" width="2.42578125" style="19"/>
    <col min="6" max="6" width="13.42578125" style="19" customWidth="1"/>
    <col min="7" max="16384" width="2.42578125" style="19"/>
  </cols>
  <sheetData>
    <row r="1" spans="1:2" ht="12.75" x14ac:dyDescent="0.2">
      <c r="A1" s="33" t="s">
        <v>0</v>
      </c>
      <c r="B1" s="37"/>
    </row>
    <row r="2" spans="1:2" ht="12.75" x14ac:dyDescent="0.2">
      <c r="A2" s="33" t="s">
        <v>34</v>
      </c>
      <c r="B2" s="37"/>
    </row>
    <row r="3" spans="1:2" ht="12.75" x14ac:dyDescent="0.2">
      <c r="A3" s="38" t="s">
        <v>2</v>
      </c>
      <c r="B3" s="37"/>
    </row>
    <row r="4" spans="1:2" ht="12.75" x14ac:dyDescent="0.2">
      <c r="A4" s="35" t="s">
        <v>3</v>
      </c>
      <c r="B4" s="39"/>
    </row>
    <row r="5" spans="1:2" x14ac:dyDescent="0.2">
      <c r="A5" s="1"/>
      <c r="B5" s="20"/>
    </row>
    <row r="6" spans="1:2" x14ac:dyDescent="0.2">
      <c r="A6" s="21" t="s">
        <v>35</v>
      </c>
    </row>
    <row r="7" spans="1:2" x14ac:dyDescent="0.2">
      <c r="A7" s="19" t="s">
        <v>36</v>
      </c>
      <c r="B7" s="18">
        <v>48444.6</v>
      </c>
    </row>
    <row r="8" spans="1:2" x14ac:dyDescent="0.2">
      <c r="A8" s="19" t="s">
        <v>37</v>
      </c>
      <c r="B8" s="18">
        <v>5284.7</v>
      </c>
    </row>
    <row r="9" spans="1:2" x14ac:dyDescent="0.2">
      <c r="A9" s="19" t="s">
        <v>38</v>
      </c>
      <c r="B9" s="18">
        <v>5034.3</v>
      </c>
    </row>
    <row r="10" spans="1:2" x14ac:dyDescent="0.2">
      <c r="A10" s="19" t="s">
        <v>39</v>
      </c>
      <c r="B10" s="18">
        <v>0</v>
      </c>
    </row>
    <row r="11" spans="1:2" x14ac:dyDescent="0.2">
      <c r="A11" s="19" t="s">
        <v>40</v>
      </c>
      <c r="B11" s="18">
        <v>46.5</v>
      </c>
    </row>
    <row r="12" spans="1:2" x14ac:dyDescent="0.2">
      <c r="A12" s="19" t="s">
        <v>41</v>
      </c>
      <c r="B12" s="18">
        <v>47.9</v>
      </c>
    </row>
    <row r="13" spans="1:2" x14ac:dyDescent="0.2">
      <c r="A13" s="19" t="s">
        <v>42</v>
      </c>
      <c r="B13" s="18">
        <v>0</v>
      </c>
    </row>
    <row r="14" spans="1:2" x14ac:dyDescent="0.2">
      <c r="A14" s="19" t="s">
        <v>43</v>
      </c>
      <c r="B14" s="18">
        <v>508.9</v>
      </c>
    </row>
    <row r="15" spans="1:2" x14ac:dyDescent="0.2">
      <c r="A15" s="19" t="s">
        <v>44</v>
      </c>
      <c r="B15" s="18">
        <v>6035.9</v>
      </c>
    </row>
    <row r="16" spans="1:2" x14ac:dyDescent="0.2">
      <c r="A16" s="22"/>
      <c r="B16" s="23">
        <f>SUM(B7:B15)</f>
        <v>65402.8</v>
      </c>
    </row>
    <row r="17" spans="1:2" x14ac:dyDescent="0.2">
      <c r="A17" s="21" t="s">
        <v>45</v>
      </c>
    </row>
    <row r="18" spans="1:2" x14ac:dyDescent="0.2">
      <c r="A18" s="19" t="s">
        <v>46</v>
      </c>
      <c r="B18" s="18">
        <v>11246.3</v>
      </c>
    </row>
    <row r="19" spans="1:2" x14ac:dyDescent="0.2">
      <c r="A19" s="19" t="s">
        <v>47</v>
      </c>
      <c r="B19" s="18">
        <v>2271.9</v>
      </c>
    </row>
    <row r="20" spans="1:2" x14ac:dyDescent="0.2">
      <c r="A20" s="19" t="s">
        <v>48</v>
      </c>
      <c r="B20" s="18">
        <v>2711.4</v>
      </c>
    </row>
    <row r="21" spans="1:2" x14ac:dyDescent="0.2">
      <c r="A21" s="19" t="s">
        <v>49</v>
      </c>
      <c r="B21" s="18">
        <v>1.6</v>
      </c>
    </row>
    <row r="22" spans="1:2" x14ac:dyDescent="0.2">
      <c r="A22" s="19" t="s">
        <v>42</v>
      </c>
      <c r="B22" s="18">
        <v>60.3</v>
      </c>
    </row>
    <row r="23" spans="1:2" x14ac:dyDescent="0.2">
      <c r="A23" s="19" t="s">
        <v>44</v>
      </c>
      <c r="B23" s="18">
        <v>8666.4</v>
      </c>
    </row>
    <row r="24" spans="1:2" x14ac:dyDescent="0.2">
      <c r="A24" s="21"/>
      <c r="B24" s="24">
        <f>SUM(B18:B23)</f>
        <v>24957.899999999998</v>
      </c>
    </row>
    <row r="25" spans="1:2" x14ac:dyDescent="0.2">
      <c r="A25" s="19" t="s">
        <v>50</v>
      </c>
      <c r="B25" s="25">
        <v>12741.2</v>
      </c>
    </row>
    <row r="26" spans="1:2" x14ac:dyDescent="0.2">
      <c r="B26" s="26">
        <f>SUM(B24:B25)</f>
        <v>37699.1</v>
      </c>
    </row>
    <row r="27" spans="1:2" x14ac:dyDescent="0.2">
      <c r="A27" s="21" t="s">
        <v>51</v>
      </c>
      <c r="B27" s="27">
        <f>(B16-B26)</f>
        <v>27703.700000000004</v>
      </c>
    </row>
    <row r="28" spans="1:2" x14ac:dyDescent="0.2">
      <c r="A28" s="21" t="s">
        <v>52</v>
      </c>
    </row>
    <row r="29" spans="1:2" x14ac:dyDescent="0.2">
      <c r="A29" s="19" t="s">
        <v>53</v>
      </c>
      <c r="B29" s="18">
        <v>9935.2000000000007</v>
      </c>
    </row>
    <row r="30" spans="1:2" x14ac:dyDescent="0.2">
      <c r="A30" s="19" t="s">
        <v>54</v>
      </c>
      <c r="B30" s="18">
        <v>8425.2000000000007</v>
      </c>
    </row>
    <row r="31" spans="1:2" x14ac:dyDescent="0.2">
      <c r="A31" s="19" t="s">
        <v>55</v>
      </c>
      <c r="B31" s="18">
        <v>1306.5999999999999</v>
      </c>
    </row>
    <row r="32" spans="1:2" x14ac:dyDescent="0.2">
      <c r="B32" s="27">
        <f>SUM(B29:B31)</f>
        <v>19667</v>
      </c>
    </row>
    <row r="33" spans="1:2" x14ac:dyDescent="0.2">
      <c r="A33" s="19" t="s">
        <v>56</v>
      </c>
      <c r="B33" s="18">
        <f>(B27-B32)</f>
        <v>8036.7000000000044</v>
      </c>
    </row>
    <row r="34" spans="1:2" x14ac:dyDescent="0.2">
      <c r="A34" s="19" t="s">
        <v>57</v>
      </c>
      <c r="B34" s="18">
        <v>0</v>
      </c>
    </row>
    <row r="35" spans="1:2" x14ac:dyDescent="0.2">
      <c r="A35" s="19" t="s">
        <v>58</v>
      </c>
      <c r="B35" s="18">
        <v>7962.6</v>
      </c>
    </row>
    <row r="36" spans="1:2" x14ac:dyDescent="0.2">
      <c r="A36" s="19" t="s">
        <v>59</v>
      </c>
      <c r="B36" s="28">
        <f>SUM(B33:B35)</f>
        <v>15999.300000000005</v>
      </c>
    </row>
    <row r="37" spans="1:2" x14ac:dyDescent="0.2">
      <c r="A37" s="19" t="s">
        <v>60</v>
      </c>
      <c r="B37" s="27">
        <v>-4232.3</v>
      </c>
    </row>
    <row r="38" spans="1:2" ht="12.75" thickBot="1" x14ac:dyDescent="0.25">
      <c r="A38" s="19" t="s">
        <v>61</v>
      </c>
      <c r="B38" s="29">
        <f>+B36+B37</f>
        <v>11767.000000000004</v>
      </c>
    </row>
    <row r="39" spans="1:2" ht="12.75" thickTop="1" x14ac:dyDescent="0.2">
      <c r="A39" s="21"/>
    </row>
    <row r="40" spans="1:2" x14ac:dyDescent="0.2">
      <c r="B40" s="30"/>
    </row>
    <row r="41" spans="1:2" x14ac:dyDescent="0.2">
      <c r="A41" s="21"/>
      <c r="B41" s="31"/>
    </row>
    <row r="42" spans="1:2" x14ac:dyDescent="0.2">
      <c r="A42" s="21"/>
      <c r="B42" s="31">
        <f>+B38-B40</f>
        <v>11767.000000000004</v>
      </c>
    </row>
    <row r="43" spans="1:2" x14ac:dyDescent="0.2">
      <c r="A43" s="32"/>
      <c r="B43" s="31"/>
    </row>
    <row r="44" spans="1:2" x14ac:dyDescent="0.2">
      <c r="A44" s="32"/>
      <c r="B44" s="31"/>
    </row>
  </sheetData>
  <pageMargins left="1.1811023622047245" right="0.39370078740157483" top="0.79166666666666663" bottom="0.78740157480314965" header="8.3333333333333329E-2" footer="0.31496062992125984"/>
  <pageSetup orientation="portrait" horizontalDpi="300" verticalDpi="300" r:id="rId1"/>
  <headerFooter>
    <oddHeader>&amp;C&amp;"Algerian,Normal"&amp;16Banco CONSOLIDADO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2023-04-22T16:34:46Z</dcterms:created>
  <dcterms:modified xsi:type="dcterms:W3CDTF">2023-04-22T16:38:05Z</dcterms:modified>
</cp:coreProperties>
</file>