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BANCO\"/>
    </mc:Choice>
  </mc:AlternateContent>
  <xr:revisionPtr revIDLastSave="0" documentId="8_{18DAFDD7-6AD3-4D86-8D66-8899DCE5D3AE}" xr6:coauthVersionLast="47" xr6:coauthVersionMax="47" xr10:uidLastSave="{00000000-0000-0000-0000-000000000000}"/>
  <bookViews>
    <workbookView xWindow="-120" yWindow="-120" windowWidth="20730" windowHeight="11160" activeTab="1"/>
  </bookViews>
  <sheets>
    <sheet name="BG - MAR 2023" sheetId="1" r:id="rId1"/>
    <sheet name="ER - MAR 2023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2" l="1"/>
  <c r="E36" i="2" l="1"/>
  <c r="E29" i="2"/>
  <c r="E17" i="2"/>
  <c r="E8" i="2"/>
  <c r="E27" i="2" l="1"/>
  <c r="E34" i="2" s="1"/>
  <c r="H39" i="1"/>
  <c r="H32" i="1"/>
  <c r="H21" i="1"/>
  <c r="H14" i="1"/>
  <c r="D39" i="1"/>
  <c r="D27" i="1"/>
  <c r="D20" i="1"/>
  <c r="D13" i="1"/>
  <c r="E40" i="2" l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<sst xmlns="http://schemas.openxmlformats.org/spreadsheetml/2006/main" count="99" uniqueCount="92">
  <si>
    <t>BANCO DE AMERICA CENTRAL, S.A.</t>
  </si>
  <si>
    <t>Balance General</t>
  </si>
  <si>
    <t>Al 31 de marzo de 2023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</si>
  <si>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</si>
  <si>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</si>
  <si>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</si>
  <si>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</si>
  <si>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</si>
  <si>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</si>
  <si>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</si>
  <si>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</si>
  <si>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</si>
  <si>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</si>
  <si>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</si>
  <si>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</si>
  <si>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</si>
  <si>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</si>
  <si>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</si>
  <si>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</si>
  <si>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</si>
  <si>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</si>
  <si>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</si>
  <si>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</si>
  <si>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</si>
  <si>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</si>
  <si>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</si>
  <si>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</si>
  <si>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</si>
  <si>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</si>
  <si>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</si>
  <si>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</si>
  <si>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</si>
  <si>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</si>
  <si>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</si>
  <si>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</si>
  <si>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</si>
  <si>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</si>
  <si>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</si>
  <si>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</si>
  <si>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</si>
  <si>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</si>
  <si>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</si>
  <si>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</si>
  <si>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</si>
  <si>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</si>
  <si>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</si>
  <si>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</si>
  <si>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</si>
  <si>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</si>
  <si>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</si>
  <si>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</si>
  <si>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</si>
  <si>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</si>
  <si>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</si>
  <si>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</si>
  <si>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</si>
  <si>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</si>
  <si>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</si>
  <si>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</si>
  <si>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</si>
  <si>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</si>
  <si>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</si>
  <si>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marzo de 2023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</si>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</sst>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A30" workbookViewId="0">
      <selection activeCell="B8" sqref="B8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447001698.78000003</v>
      </c>
      <c r="F10" s="9" t="s">
        <v>29</v>
      </c>
      <c r="H10" s="10">
        <v>2437147092.5699997</v>
      </c>
    </row>
    <row r="11" spans="2:8" x14ac:dyDescent="0.25">
      <c r="B11" s="9" t="s">
        <v>8</v>
      </c>
      <c r="D11" s="10">
        <v>327267742.42000002</v>
      </c>
      <c r="F11" s="9" t="s">
        <v>30</v>
      </c>
      <c r="H11" s="10">
        <v>182266087.72999999</v>
      </c>
    </row>
    <row r="12" spans="2:8" x14ac:dyDescent="0.25">
      <c r="B12" s="9" t="s">
        <v>9</v>
      </c>
      <c r="D12" s="10">
        <v>2298568696.8299999</v>
      </c>
      <c r="F12" s="9" t="s">
        <v>31</v>
      </c>
      <c r="H12" s="10">
        <v>30812158.079999998</v>
      </c>
    </row>
    <row r="13" spans="2:8" x14ac:dyDescent="0.25">
      <c r="B13" s="8" t="s">
        <v>10</v>
      </c>
      <c r="D13" s="11">
        <f>SUM(D10:D12)</f>
        <v>3072838138.0299997</v>
      </c>
      <c r="F13" s="9" t="s">
        <v>32</v>
      </c>
      <c r="H13" s="10">
        <v>112180492.41</v>
      </c>
    </row>
    <row r="14" spans="2:8" x14ac:dyDescent="0.25">
      <c r="B14" s="9"/>
      <c r="D14" s="10"/>
      <c r="F14" s="8" t="s">
        <v>33</v>
      </c>
      <c r="H14" s="11">
        <f>SUM(H10:H13)</f>
        <v>2762405830.7899995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864094.3599999994</v>
      </c>
      <c r="F16" s="8" t="s">
        <v>34</v>
      </c>
      <c r="H16" s="10"/>
    </row>
    <row r="17" spans="2:8" x14ac:dyDescent="0.25">
      <c r="B17" s="9" t="s">
        <v>13</v>
      </c>
      <c r="D17" s="10">
        <v>245172.21</v>
      </c>
      <c r="F17" s="9" t="s">
        <v>35</v>
      </c>
      <c r="H17" s="10">
        <v>27016262.690000057</v>
      </c>
    </row>
    <row r="18" spans="2:8" x14ac:dyDescent="0.25">
      <c r="B18" s="9" t="s">
        <v>14</v>
      </c>
      <c r="D18" s="10">
        <v>12294599.029999999</v>
      </c>
      <c r="F18" s="9" t="s">
        <v>36</v>
      </c>
      <c r="H18" s="10">
        <v>1545728.08</v>
      </c>
    </row>
    <row r="19" spans="2:8" x14ac:dyDescent="0.25">
      <c r="B19" s="9" t="s">
        <v>15</v>
      </c>
      <c r="D19" s="10">
        <v>4871585.8599999994</v>
      </c>
      <c r="F19" s="9" t="s">
        <v>37</v>
      </c>
      <c r="H19" s="10">
        <v>9515566.9800000004</v>
      </c>
    </row>
    <row r="20" spans="2:8" x14ac:dyDescent="0.25">
      <c r="B20" s="8" t="s">
        <v>16</v>
      </c>
      <c r="D20" s="11">
        <f>SUM(D16:D19)</f>
        <v>18275451.459999997</v>
      </c>
      <c r="F20" s="9" t="s">
        <v>38</v>
      </c>
      <c r="H20" s="10">
        <v>11295421.75</v>
      </c>
    </row>
    <row r="21" spans="2:8" x14ac:dyDescent="0.25">
      <c r="B21" s="9"/>
      <c r="D21" s="10"/>
      <c r="F21" s="8" t="s">
        <v>39</v>
      </c>
      <c r="H21" s="11">
        <f>SUM(H17:H20)</f>
        <v>49372979.50000006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2811778810.2899995</v>
      </c>
    </row>
    <row r="24" spans="2:8" x14ac:dyDescent="0.25">
      <c r="B24" s="9" t="s">
        <v>18</v>
      </c>
      <c r="D24" s="10">
        <v>11379322.77</v>
      </c>
      <c r="F24" s="9"/>
      <c r="H24" s="10"/>
    </row>
    <row r="25" spans="2:8" x14ac:dyDescent="0.25">
      <c r="B25" s="9" t="s">
        <v>19</v>
      </c>
      <c r="D25" s="10">
        <v>25571622.640000001</v>
      </c>
      <c r="F25" s="8" t="s">
        <v>41</v>
      </c>
      <c r="H25" s="10"/>
    </row>
    <row r="26" spans="2:8" x14ac:dyDescent="0.25">
      <c r="B26" s="9" t="s">
        <v>20</v>
      </c>
      <c r="D26" s="10">
        <v>8273882.1600000001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45224827.569999993</v>
      </c>
      <c r="F27" s="9" t="s">
        <v>43</v>
      </c>
      <c r="H27" s="10">
        <v>40250109</v>
      </c>
    </row>
    <row r="28" spans="2:8" x14ac:dyDescent="0.25">
      <c r="B28" s="9"/>
      <c r="D28" s="10"/>
      <c r="F28" s="9" t="s">
        <v>44</v>
      </c>
      <c r="H28" s="10">
        <v>89488645.25</v>
      </c>
    </row>
    <row r="29" spans="2:8" x14ac:dyDescent="0.25">
      <c r="B29" s="9"/>
      <c r="D29" s="10"/>
      <c r="F29" s="9" t="s">
        <v>45</v>
      </c>
      <c r="H29" s="10">
        <v>11034645.76</v>
      </c>
    </row>
    <row r="30" spans="2:8" x14ac:dyDescent="0.25">
      <c r="B30" s="9"/>
      <c r="D30" s="10"/>
      <c r="F30" s="9" t="s">
        <v>46</v>
      </c>
      <c r="H30" s="10">
        <v>21919521.23</v>
      </c>
    </row>
    <row r="31" spans="2:8" x14ac:dyDescent="0.25">
      <c r="B31" s="9"/>
      <c r="D31" s="10"/>
      <c r="F31" s="9" t="s">
        <v>47</v>
      </c>
      <c r="H31" s="10">
        <v>772620.16</v>
      </c>
    </row>
    <row r="32" spans="2:8" x14ac:dyDescent="0.25">
      <c r="B32" s="9"/>
      <c r="D32" s="10"/>
      <c r="F32" s="8" t="s">
        <v>48</v>
      </c>
      <c r="H32" s="11">
        <f>SUM(H26:H31)</f>
        <v>324465977.40000004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3136338417.0599999</v>
      </c>
      <c r="F34" s="8" t="s">
        <v>49</v>
      </c>
      <c r="H34" s="12">
        <f>H32+H23</f>
        <v>3136244787.6899996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55384178.740000002</v>
      </c>
      <c r="F37" s="9" t="s">
        <v>51</v>
      </c>
      <c r="H37" s="10">
        <v>53234868.539999999</v>
      </c>
    </row>
    <row r="38" spans="2:8" x14ac:dyDescent="0.25">
      <c r="B38" s="9" t="s">
        <v>25</v>
      </c>
      <c r="D38" s="10">
        <v>98892233.239999995</v>
      </c>
      <c r="F38" s="9" t="s">
        <v>52</v>
      </c>
      <c r="H38" s="10">
        <v>101135172.81</v>
      </c>
    </row>
    <row r="39" spans="2:8" x14ac:dyDescent="0.25">
      <c r="B39" s="8" t="s">
        <v>26</v>
      </c>
      <c r="D39" s="11">
        <f>SUM(D37:D38)</f>
        <v>154276411.97999999</v>
      </c>
      <c r="F39" s="8" t="s">
        <v>53</v>
      </c>
      <c r="H39" s="11">
        <f>SUM(H37:H38)</f>
        <v>154370041.34999999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3290614829.04</v>
      </c>
      <c r="F41" s="8" t="s">
        <v>54</v>
      </c>
      <c r="H41" s="12">
        <f>H39+H34</f>
        <v>3290614829.0399995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33" bottom="0.3" header="0.31496062992125984" footer="0.31496062992125984"/>
  <pageSetup paperSize="0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abSelected="1" topLeftCell="A3" workbookViewId="0">
      <selection activeCell="L43" sqref="L43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4" t="s">
        <v>63</v>
      </c>
      <c r="E8" s="15">
        <f>SUM(E9:E14)</f>
        <v>71142840.289999992</v>
      </c>
    </row>
    <row r="9" spans="2:5" x14ac:dyDescent="0.25">
      <c r="B9" s="9" t="s">
        <v>64</v>
      </c>
      <c r="E9" s="10">
        <v>54493887.25</v>
      </c>
    </row>
    <row r="10" spans="2:5" x14ac:dyDescent="0.25">
      <c r="B10" s="9" t="s">
        <v>65</v>
      </c>
      <c r="E10" s="10">
        <v>5253051.51</v>
      </c>
    </row>
    <row r="11" spans="2:5" x14ac:dyDescent="0.25">
      <c r="B11" s="9" t="s">
        <v>66</v>
      </c>
      <c r="E11" s="10">
        <v>5081084.82</v>
      </c>
    </row>
    <row r="12" spans="2:5" x14ac:dyDescent="0.25">
      <c r="B12" s="9" t="s">
        <v>67</v>
      </c>
      <c r="E12" s="10">
        <v>1009218.71</v>
      </c>
    </row>
    <row r="13" spans="2:5" x14ac:dyDescent="0.25">
      <c r="B13" s="9" t="s">
        <v>68</v>
      </c>
      <c r="E13" s="10">
        <v>1263548.76</v>
      </c>
    </row>
    <row r="14" spans="2:5" x14ac:dyDescent="0.25">
      <c r="B14" s="9" t="s">
        <v>69</v>
      </c>
      <c r="E14" s="10">
        <v>4042049.2399999998</v>
      </c>
    </row>
    <row r="15" spans="2:5" x14ac:dyDescent="0.25">
      <c r="B15" s="9"/>
      <c r="E15" s="10"/>
    </row>
    <row r="16" spans="2:5" x14ac:dyDescent="0.25">
      <c r="B16" s="8" t="s">
        <v>70</v>
      </c>
      <c r="E16" s="10"/>
    </row>
    <row r="17" spans="2:5" x14ac:dyDescent="0.25">
      <c r="B17" s="8" t="s">
        <v>71</v>
      </c>
      <c r="E17" s="15">
        <f>SUM(E18:E23)</f>
        <v>18530519.23</v>
      </c>
    </row>
    <row r="18" spans="2:5" x14ac:dyDescent="0.25">
      <c r="B18" s="9" t="s">
        <v>72</v>
      </c>
      <c r="E18" s="10">
        <v>13390362.890000001</v>
      </c>
    </row>
    <row r="19" spans="2:5" x14ac:dyDescent="0.25">
      <c r="B19" s="9" t="s">
        <v>73</v>
      </c>
      <c r="E19" s="10">
        <v>2789981.1</v>
      </c>
    </row>
    <row r="20" spans="2:5" x14ac:dyDescent="0.25">
      <c r="B20" s="9" t="s">
        <v>74</v>
      </c>
      <c r="E20" s="10">
        <v>1594119.51</v>
      </c>
    </row>
    <row r="21" spans="2:5" x14ac:dyDescent="0.25">
      <c r="B21" s="9" t="s">
        <v>75</v>
      </c>
      <c r="E21" s="10">
        <v>2456.71</v>
      </c>
    </row>
    <row r="22" spans="2:5" x14ac:dyDescent="0.25">
      <c r="B22" s="9" t="s">
        <v>76</v>
      </c>
      <c r="E22" s="10">
        <v>192182.3</v>
      </c>
    </row>
    <row r="23" spans="2:5" x14ac:dyDescent="0.25">
      <c r="B23" s="9" t="s">
        <v>77</v>
      </c>
      <c r="E23" s="10">
        <v>561416.72</v>
      </c>
    </row>
    <row r="24" spans="2:5" x14ac:dyDescent="0.25">
      <c r="B24" s="9"/>
      <c r="E24" s="10"/>
    </row>
    <row r="25" spans="2:5" x14ac:dyDescent="0.25">
      <c r="B25" s="9" t="s">
        <v>78</v>
      </c>
      <c r="E25" s="10">
        <v>10945210.01</v>
      </c>
    </row>
    <row r="26" spans="2:5" x14ac:dyDescent="0.25">
      <c r="B26" s="9"/>
      <c r="E26" s="16"/>
    </row>
    <row r="27" spans="2:5" x14ac:dyDescent="0.25">
      <c r="B27" s="8" t="s">
        <v>79</v>
      </c>
      <c r="E27" s="13">
        <f>+E8-E17-E25</f>
        <v>41667111.04999999</v>
      </c>
    </row>
    <row r="28" spans="2:5" x14ac:dyDescent="0.25">
      <c r="B28" s="9"/>
      <c r="E28" s="10"/>
    </row>
    <row r="29" spans="2:5" x14ac:dyDescent="0.25">
      <c r="B29" s="8" t="s">
        <v>80</v>
      </c>
      <c r="E29" s="15">
        <f>SUM(E30:E32)</f>
        <v>31161232.600000001</v>
      </c>
    </row>
    <row r="30" spans="2:5" x14ac:dyDescent="0.25">
      <c r="B30" s="9" t="s">
        <v>81</v>
      </c>
      <c r="E30" s="10">
        <v>12062452.119999999</v>
      </c>
    </row>
    <row r="31" spans="2:5" x14ac:dyDescent="0.25">
      <c r="B31" s="9" t="s">
        <v>82</v>
      </c>
      <c r="E31" s="10">
        <v>16964396.48</v>
      </c>
    </row>
    <row r="32" spans="2:5" x14ac:dyDescent="0.25">
      <c r="B32" s="9" t="s">
        <v>83</v>
      </c>
      <c r="E32" s="10">
        <v>2134384</v>
      </c>
    </row>
    <row r="33" spans="2:5" x14ac:dyDescent="0.25">
      <c r="B33" s="9"/>
      <c r="E33" s="16"/>
    </row>
    <row r="34" spans="2:5" x14ac:dyDescent="0.25">
      <c r="B34" s="8" t="s">
        <v>84</v>
      </c>
      <c r="E34" s="13">
        <f>+E27-E29</f>
        <v>10505878.449999988</v>
      </c>
    </row>
    <row r="35" spans="2:5" x14ac:dyDescent="0.25">
      <c r="B35" s="9"/>
      <c r="E35" s="10"/>
    </row>
    <row r="36" spans="2:5" x14ac:dyDescent="0.25">
      <c r="B36" s="8" t="s">
        <v>85</v>
      </c>
      <c r="E36" s="15">
        <f>SUM(E37:E38)</f>
        <v>4039489.3899999997</v>
      </c>
    </row>
    <row r="37" spans="2:5" x14ac:dyDescent="0.25">
      <c r="B37" s="9" t="s">
        <v>86</v>
      </c>
      <c r="E37" s="10">
        <v>4525996.6399999997</v>
      </c>
    </row>
    <row r="38" spans="2:5" x14ac:dyDescent="0.25">
      <c r="B38" s="9" t="s">
        <v>87</v>
      </c>
      <c r="E38" s="10">
        <v>-486507.25</v>
      </c>
    </row>
    <row r="39" spans="2:5" x14ac:dyDescent="0.25">
      <c r="B39" s="9"/>
      <c r="E39" s="16"/>
    </row>
    <row r="40" spans="2:5" x14ac:dyDescent="0.25">
      <c r="B40" s="8" t="s">
        <v>88</v>
      </c>
      <c r="E40" s="13">
        <f>+E34+E36</f>
        <v>14545367.839999989</v>
      </c>
    </row>
    <row r="41" spans="2:5" x14ac:dyDescent="0.25">
      <c r="B41" s="9"/>
      <c r="E41" s="10"/>
    </row>
    <row r="42" spans="2:5" x14ac:dyDescent="0.25">
      <c r="B42" s="9" t="s">
        <v>89</v>
      </c>
      <c r="E42" s="10">
        <v>-3510722.08</v>
      </c>
    </row>
    <row r="43" spans="2:5" x14ac:dyDescent="0.25">
      <c r="B43" s="9"/>
      <c r="E43" s="16"/>
    </row>
    <row r="44" spans="2:5" x14ac:dyDescent="0.25">
      <c r="B44" s="8" t="s">
        <v>90</v>
      </c>
      <c r="E44" s="13">
        <f>+E40+E42</f>
        <v>11034645.759999989</v>
      </c>
    </row>
    <row r="45" spans="2:5" x14ac:dyDescent="0.25">
      <c r="B45" s="9"/>
      <c r="E45" s="10"/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1" t="s">
        <v>91</v>
      </c>
      <c r="C49" s="2" t="s">
        <v>57</v>
      </c>
      <c r="D49" s="2"/>
      <c r="E49" s="2"/>
    </row>
    <row r="50" spans="2:5" x14ac:dyDescent="0.25">
      <c r="B50" s="5" t="s">
        <v>56</v>
      </c>
      <c r="C50" s="3" t="s">
        <v>58</v>
      </c>
      <c r="D50" s="3"/>
      <c r="E50" s="3"/>
    </row>
    <row r="56" spans="2:5" x14ac:dyDescent="0.25">
      <c r="B56" s="2" t="s">
        <v>59</v>
      </c>
      <c r="C56" s="2"/>
      <c r="D56" s="2"/>
      <c r="E56" s="2"/>
    </row>
    <row r="57" spans="2:5" x14ac:dyDescent="0.25">
      <c r="B57" s="3" t="s">
        <v>60</v>
      </c>
      <c r="C57" s="3"/>
      <c r="D57" s="3"/>
      <c r="E57" s="3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44" bottom="0.35" header="0.31496062992125984" footer="0.31496062992125984"/>
  <pageSetup paperSize="0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- MAR 2023</vt:lpstr>
      <vt:lpstr>ER - MAR 2023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2023-04-03T15:26:56Z</cp:lastPrinted>
  <dcterms:created xsi:type="dcterms:W3CDTF">2023-04-03T15:24:45Z</dcterms:created>
  <dcterms:modified xsi:type="dcterms:W3CDTF">2023-04-03T15:27:34Z</dcterms:modified>
</cp:coreProperties>
</file>