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1314" documentId="8_{83F88F03-682C-4788-8C47-96D1C36E39A5}" xr6:coauthVersionLast="47" xr6:coauthVersionMax="47" xr10:uidLastSave="{44A0B06F-05F6-4FBD-B5B6-1237AE22538B}"/>
  <bookViews>
    <workbookView xWindow="-108" yWindow="-108" windowWidth="23256" windowHeight="12576" activeTab="1" xr2:uid="{557C94DD-2B8F-44D1-999F-F2612E1A555D}"/>
  </bookViews>
  <sheets>
    <sheet name="BG" sheetId="1" r:id="rId1"/>
    <sheet name="P&amp;L" sheetId="3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57" i="1" l="1"/>
  <c r="I46" i="1"/>
  <c r="I58" i="1" l="1"/>
  <c r="I28" i="1"/>
  <c r="I19" i="1" l="1"/>
  <c r="I29" i="1" s="1"/>
  <c r="I15" i="3" l="1"/>
  <c r="I10" i="3" l="1"/>
  <c r="I16" i="3" l="1"/>
  <c r="I18" i="3" l="1"/>
  <c r="I68" i="1" l="1"/>
  <c r="I71" i="1" s="1"/>
  <c r="I72" i="1" s="1"/>
  <c r="I82" i="1" s="1"/>
  <c r="I20" i="3"/>
  <c r="I23" i="3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<sst xmlns="http://schemas.openxmlformats.org/spreadsheetml/2006/main" count="92" uniqueCount="84">
  <si>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</si>
  <si>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</si>
  <si>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</si>
  <si>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</si>
  <si>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</si>
  <si>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</si>
  <si>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</si>
  <si>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</si>
  <si>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</si>
  <si>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</si>
  <si>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</si>
  <si>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</si>
  <si>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</si>
  <si>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</si>
  <si>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</si>
  <si>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</si>
  <si>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</si>
  <si>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</si>
  <si>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</si>
  <si>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</si>
  <si>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</si>
  <si>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</si>
  <si>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</si>
  <si>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</si>
  <si>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</si>
  <si>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</si>
  <si>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</si>
  <si>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</si>
  <si>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</si>
  <si>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</si>
  <si>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</si>
  <si>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</si>
  <si>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</si>
  <si>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</si>
  <si>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</si>
  <si>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</si>
  <si>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</si>
  <si>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</si>
  <si>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</si>
  <si>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</si>
  <si>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</si>
  <si>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</si>
  <si>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</si>
  <si>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</si>
  <si>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</si>
  <si>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</si>
  <si>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</si>
  <si>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</si>
  <si>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</si>
  <si>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</si>
  <si>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</si>
  <si>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</si>
  <si>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</si>
  <si>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</si>
  <si>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</si>
  <si>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</si>
  <si>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</si>
  <si>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</si>
  <si>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</si>
  <si>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</si>
  <si>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</si>
  <si>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</si>
  <si>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</si>
  <si>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</si>
  <si>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</si>
  <si>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</si>
  <si>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</si>
  <si>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</si>
  <si>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</si>
  <si>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</si>
  <si>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</si>
  <si>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</si>
  <si>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</si>
  <si>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</si>
  <si>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</si>
  <si>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</si>
  <si>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</si>
  <si>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</si>
  <si>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</si>
  <si>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</si>
  <si>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</si>
  <si>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</si>
  <si>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Al 31 de marzo de 2023</t>
  </si>
  <si>
    <t>Amalia Regina Coto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</si>
</sst>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9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</cellXfs>
  <cellStyles count="38126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2</xdr:row>
      <xdr:rowOff>170179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L82"/>
  <sheetViews>
    <sheetView showGridLines="0" topLeftCell="A55" workbookViewId="0">
      <selection activeCell="J45" sqref="J45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1" width="10.88671875" customWidth="1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82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4">
        <v>18577478.025058344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42553283.211581849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2">
        <v>204667934.26758409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2">
        <v>924000</v>
      </c>
    </row>
    <row r="15" spans="1:9">
      <c r="A15" s="2"/>
      <c r="B15" s="2" t="s">
        <v>80</v>
      </c>
      <c r="C15" s="2"/>
      <c r="D15" s="2"/>
      <c r="E15" s="2"/>
      <c r="F15" s="2"/>
      <c r="G15" s="2"/>
      <c r="H15" s="7"/>
      <c r="I15" s="32">
        <v>2899864.3901437121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52396537.994969003</v>
      </c>
    </row>
    <row r="17" spans="1:12">
      <c r="A17" s="2"/>
      <c r="B17" s="2" t="s">
        <v>9</v>
      </c>
      <c r="C17" s="2"/>
      <c r="D17" s="2"/>
      <c r="E17" s="2"/>
      <c r="F17" s="2"/>
      <c r="G17" s="2"/>
      <c r="H17" s="7"/>
      <c r="I17" s="8">
        <v>109276923.49274668</v>
      </c>
    </row>
    <row r="18" spans="1:12">
      <c r="A18" s="2"/>
      <c r="B18" s="2" t="s">
        <v>10</v>
      </c>
      <c r="C18" s="2"/>
      <c r="D18" s="2"/>
      <c r="E18" s="2"/>
      <c r="F18" s="2"/>
      <c r="G18" s="2"/>
      <c r="H18" s="7"/>
      <c r="I18" s="9">
        <v>10234319.708085615</v>
      </c>
      <c r="K18" s="36"/>
    </row>
    <row r="19" spans="1:12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448930341.09016925</v>
      </c>
      <c r="L19" s="36"/>
    </row>
    <row r="20" spans="1:12">
      <c r="A20" s="2"/>
      <c r="B20" s="2"/>
      <c r="C20" s="2"/>
      <c r="D20" s="2"/>
      <c r="E20" s="2"/>
      <c r="F20" s="2"/>
      <c r="G20" s="2"/>
      <c r="H20" s="7"/>
      <c r="I20" s="8"/>
    </row>
    <row r="21" spans="1:12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12">
      <c r="A22" s="2"/>
      <c r="B22" s="2" t="s">
        <v>73</v>
      </c>
      <c r="C22" s="2"/>
      <c r="D22" s="2"/>
      <c r="E22" s="2"/>
      <c r="F22" s="2"/>
      <c r="G22" s="2"/>
      <c r="H22" s="7"/>
      <c r="I22" s="34">
        <v>7999999.9999999991</v>
      </c>
    </row>
    <row r="23" spans="1:12">
      <c r="A23" s="2"/>
      <c r="B23" s="2" t="s">
        <v>13</v>
      </c>
      <c r="C23" s="2"/>
      <c r="D23" s="2"/>
      <c r="E23" s="2"/>
      <c r="F23" s="2"/>
      <c r="G23" s="2"/>
      <c r="H23" s="7"/>
      <c r="I23" s="8">
        <v>32299059.249747507</v>
      </c>
    </row>
    <row r="24" spans="1:12">
      <c r="A24" s="2"/>
      <c r="B24" s="2" t="s">
        <v>14</v>
      </c>
      <c r="C24" s="2"/>
      <c r="D24" s="2"/>
      <c r="E24" s="2"/>
      <c r="F24" s="2"/>
      <c r="G24" s="2"/>
      <c r="H24" s="7"/>
      <c r="I24" s="8">
        <v>6409944.2277174331</v>
      </c>
    </row>
    <row r="25" spans="1:12">
      <c r="A25" s="2"/>
      <c r="B25" s="2" t="s">
        <v>15</v>
      </c>
      <c r="C25" s="2"/>
      <c r="D25" s="2"/>
      <c r="E25" s="2"/>
      <c r="F25" s="2"/>
      <c r="G25" s="2"/>
      <c r="H25" s="7"/>
      <c r="I25" s="8">
        <v>150690294.27478364</v>
      </c>
    </row>
    <row r="26" spans="1:12">
      <c r="A26" s="2"/>
      <c r="B26" s="2" t="s">
        <v>74</v>
      </c>
      <c r="C26" s="2"/>
      <c r="D26" s="2"/>
      <c r="E26" s="2"/>
      <c r="F26" s="2"/>
      <c r="G26" s="2"/>
      <c r="H26" s="7"/>
      <c r="I26" s="8">
        <v>13585834.868139248</v>
      </c>
    </row>
    <row r="27" spans="1:12">
      <c r="A27" s="2"/>
      <c r="B27" s="2" t="s">
        <v>16</v>
      </c>
      <c r="C27" s="2"/>
      <c r="D27" s="2"/>
      <c r="E27" s="2"/>
      <c r="F27" s="2"/>
      <c r="G27" s="2"/>
      <c r="H27" s="7"/>
      <c r="I27" s="9">
        <v>486820.61171430943</v>
      </c>
    </row>
    <row r="28" spans="1:12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211471953.23210213</v>
      </c>
    </row>
    <row r="29" spans="1:12">
      <c r="A29" s="2"/>
      <c r="B29" s="2"/>
      <c r="C29" s="2"/>
      <c r="D29" s="2"/>
      <c r="E29" s="2"/>
      <c r="F29" s="4" t="s">
        <v>18</v>
      </c>
      <c r="G29" s="4"/>
      <c r="H29" s="24"/>
      <c r="I29" s="25">
        <f>+I28+I19</f>
        <v>660402294.32227135</v>
      </c>
    </row>
    <row r="30" spans="1:12">
      <c r="A30" s="2"/>
      <c r="B30" s="2"/>
      <c r="C30" s="2"/>
      <c r="D30" s="2"/>
      <c r="E30" s="2"/>
      <c r="F30" s="2"/>
      <c r="G30" s="2"/>
      <c r="H30" s="7"/>
      <c r="I30" s="10"/>
    </row>
    <row r="31" spans="1:12">
      <c r="A31" s="4" t="s">
        <v>19</v>
      </c>
      <c r="B31" s="2"/>
      <c r="C31" s="2"/>
      <c r="D31" s="2"/>
      <c r="E31" s="2"/>
      <c r="F31" s="2"/>
      <c r="G31" s="2"/>
      <c r="H31" s="7"/>
      <c r="I31" s="11"/>
    </row>
    <row r="32" spans="1:12">
      <c r="A32" s="2" t="s">
        <v>20</v>
      </c>
      <c r="B32" s="2"/>
      <c r="C32" s="2"/>
      <c r="D32" s="2"/>
      <c r="E32" s="2"/>
      <c r="F32" s="2"/>
      <c r="G32" s="2"/>
      <c r="H32" s="7"/>
      <c r="I32" s="12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34">
        <v>47929755.086042896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3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52451424.011184506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75856257.699026302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8">
        <v>35049911.435606264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129554.55000000002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1985961.8307964606</v>
      </c>
    </row>
    <row r="42" spans="1:9">
      <c r="A42" s="2"/>
      <c r="B42" s="2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" t="s">
        <v>76</v>
      </c>
      <c r="D43" s="2"/>
      <c r="E43" s="2"/>
      <c r="F43" s="2"/>
      <c r="G43" s="2"/>
      <c r="H43" s="7"/>
      <c r="I43" s="8">
        <v>1846863.24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1171529.0746884388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9">
        <v>9129455.5049047153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225550712.43224958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33">
        <v>107849787.918571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35">
        <v>165374.50921360424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35">
        <v>4795985.2317599123</v>
      </c>
    </row>
    <row r="52" spans="1:9">
      <c r="A52" s="2"/>
      <c r="B52" s="2" t="s">
        <v>77</v>
      </c>
      <c r="C52" s="2"/>
      <c r="D52" s="2"/>
      <c r="E52" s="2"/>
      <c r="F52" s="2"/>
      <c r="G52" s="2"/>
      <c r="H52" s="7"/>
      <c r="I52" s="35">
        <v>9214003.9303179346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35">
        <v>22000000</v>
      </c>
    </row>
    <row r="54" spans="1:9">
      <c r="A54" s="2"/>
      <c r="B54" s="2" t="s">
        <v>78</v>
      </c>
      <c r="C54" s="2"/>
      <c r="D54" s="2"/>
      <c r="E54" s="2"/>
      <c r="F54" s="2"/>
      <c r="G54" s="2"/>
      <c r="H54" s="7"/>
      <c r="I54" s="35">
        <v>29389149.935924817</v>
      </c>
    </row>
    <row r="55" spans="1:9">
      <c r="A55" s="2"/>
      <c r="B55" s="2" t="s">
        <v>79</v>
      </c>
      <c r="C55" s="2"/>
      <c r="D55" s="2"/>
      <c r="E55" s="2"/>
      <c r="F55" s="2"/>
      <c r="G55" s="2"/>
      <c r="H55" s="7"/>
      <c r="I55" s="35">
        <v>2302936.5623156568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9">
        <v>985801.37663460698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176703039.46473753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402253751.89698708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119389834.00999998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8">
        <v>75640.813449685724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8">
        <v>285549.09379386099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4397325.0217801519</v>
      </c>
    </row>
    <row r="65" spans="1:9">
      <c r="A65" s="2"/>
      <c r="B65" s="2" t="s">
        <v>81</v>
      </c>
      <c r="C65" s="2"/>
      <c r="D65" s="2"/>
      <c r="E65" s="2"/>
      <c r="F65" s="2"/>
      <c r="G65" s="2"/>
      <c r="H65" s="2"/>
      <c r="I65" s="8">
        <v>56014813.928927399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-5697181.9350582343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78119542.307618231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252585523.24051106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9">
        <v>5563019.1847732291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258148542.4252843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25">
        <f>+I71+I58</f>
        <v>660402294.32227135</v>
      </c>
    </row>
    <row r="76" spans="1:9">
      <c r="G76" t="s">
        <v>83</v>
      </c>
      <c r="I76" t="s">
        <v>43</v>
      </c>
    </row>
    <row r="77" spans="1:9">
      <c r="G77" t="s">
        <v>42</v>
      </c>
      <c r="I77" t="s">
        <v>44</v>
      </c>
    </row>
    <row r="82" spans="9:9">
      <c r="I82" s="23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Q31"/>
  <sheetViews>
    <sheetView showGridLines="0" tabSelected="1" zoomScaleNormal="100" workbookViewId="0">
      <selection activeCell="I10" sqref="I10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</cols>
  <sheetData>
    <row r="1" spans="1:9">
      <c r="G1" t="s">
        <v>66</v>
      </c>
    </row>
    <row r="2" spans="1:9">
      <c r="G2" t="s">
        <v>65</v>
      </c>
    </row>
    <row r="3" spans="1:9">
      <c r="G3" t="s">
        <v>64</v>
      </c>
    </row>
    <row r="4" spans="1:9">
      <c r="G4" t="str">
        <f>BG!G4</f>
        <v>Al 31 de marzo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45</v>
      </c>
      <c r="B8" s="19"/>
      <c r="C8" s="19"/>
      <c r="D8" s="19"/>
      <c r="E8" s="19"/>
      <c r="F8" s="19"/>
      <c r="G8" s="19"/>
      <c r="H8" s="20"/>
      <c r="I8" s="26">
        <v>115720341.0787386</v>
      </c>
    </row>
    <row r="9" spans="1:9" ht="15">
      <c r="A9" s="19" t="s">
        <v>46</v>
      </c>
      <c r="B9" s="19"/>
      <c r="C9" s="19"/>
      <c r="D9" s="19"/>
      <c r="E9" s="19"/>
      <c r="F9" s="19"/>
      <c r="G9" s="19"/>
      <c r="H9" s="20"/>
      <c r="I9" s="31">
        <v>-92028012.634473771</v>
      </c>
    </row>
    <row r="10" spans="1:9">
      <c r="A10" s="19" t="s">
        <v>47</v>
      </c>
      <c r="B10" s="19"/>
      <c r="C10" s="19"/>
      <c r="D10" s="19"/>
      <c r="E10" s="19"/>
      <c r="F10" s="19"/>
      <c r="G10" s="19"/>
      <c r="H10" s="20"/>
      <c r="I10" s="28">
        <f>SUM(I8:I9)</f>
        <v>23692328.444264829</v>
      </c>
    </row>
    <row r="11" spans="1:9">
      <c r="A11" s="19" t="s">
        <v>48</v>
      </c>
      <c r="B11" s="19"/>
      <c r="C11" s="19"/>
      <c r="D11" s="19"/>
      <c r="E11" s="19"/>
      <c r="F11" s="19"/>
      <c r="G11" s="19"/>
      <c r="H11" s="20"/>
      <c r="I11" s="29"/>
    </row>
    <row r="12" spans="1:9">
      <c r="A12" s="19"/>
      <c r="B12" s="19" t="s">
        <v>49</v>
      </c>
      <c r="C12" s="19"/>
      <c r="D12" s="19"/>
      <c r="E12" s="19"/>
      <c r="F12" s="19"/>
      <c r="G12" s="19"/>
      <c r="H12" s="20"/>
      <c r="I12" s="28">
        <v>-4403816.4991041031</v>
      </c>
    </row>
    <row r="13" spans="1:9">
      <c r="A13" s="19"/>
      <c r="B13" s="19" t="s">
        <v>50</v>
      </c>
      <c r="C13" s="19"/>
      <c r="D13" s="19"/>
      <c r="E13" s="19"/>
      <c r="F13" s="19"/>
      <c r="G13" s="19"/>
      <c r="H13" s="20"/>
      <c r="I13" s="28">
        <v>-11001625.41397614</v>
      </c>
    </row>
    <row r="14" spans="1:9">
      <c r="A14" s="19"/>
      <c r="B14" s="19" t="s">
        <v>51</v>
      </c>
      <c r="C14" s="19"/>
      <c r="D14" s="19"/>
      <c r="E14" s="19"/>
      <c r="F14" s="19"/>
      <c r="G14" s="19"/>
      <c r="H14" s="20"/>
      <c r="I14" s="27">
        <v>1780316.530070317</v>
      </c>
    </row>
    <row r="15" spans="1:9" ht="15">
      <c r="A15" s="19"/>
      <c r="B15" s="19"/>
      <c r="C15" s="19"/>
      <c r="D15" s="19"/>
      <c r="E15" s="19"/>
      <c r="F15" s="19"/>
      <c r="G15" s="19"/>
      <c r="H15" s="20"/>
      <c r="I15" s="31">
        <f>SUM(I12:I14)</f>
        <v>-13625125.383009925</v>
      </c>
    </row>
    <row r="16" spans="1:9">
      <c r="A16" s="19" t="s">
        <v>52</v>
      </c>
      <c r="B16" s="19"/>
      <c r="C16" s="19"/>
      <c r="D16" s="19"/>
      <c r="E16" s="19"/>
      <c r="F16" s="19"/>
      <c r="G16" s="19"/>
      <c r="H16" s="20"/>
      <c r="I16" s="28">
        <f>I10+I15</f>
        <v>10067203.061254904</v>
      </c>
    </row>
    <row r="17" spans="1:9">
      <c r="A17" s="19" t="s">
        <v>53</v>
      </c>
      <c r="B17" s="19"/>
      <c r="C17" s="19"/>
      <c r="D17" s="19"/>
      <c r="E17" s="19"/>
      <c r="F17" s="19"/>
      <c r="G17" s="19"/>
      <c r="H17" s="20"/>
      <c r="I17" s="9">
        <v>-2629332.0653084563</v>
      </c>
    </row>
    <row r="18" spans="1:9">
      <c r="A18" s="19" t="s">
        <v>54</v>
      </c>
      <c r="B18" s="19"/>
      <c r="C18" s="19"/>
      <c r="D18" s="19"/>
      <c r="E18" s="19"/>
      <c r="F18" s="19"/>
      <c r="G18" s="19"/>
      <c r="H18" s="20"/>
      <c r="I18" s="28">
        <f>SUM(I16:I17)</f>
        <v>7437870.9959464474</v>
      </c>
    </row>
    <row r="19" spans="1:9">
      <c r="A19" s="19" t="s">
        <v>55</v>
      </c>
      <c r="B19" s="19"/>
      <c r="C19" s="19"/>
      <c r="D19" s="19"/>
      <c r="E19" s="19"/>
      <c r="F19" s="19"/>
      <c r="G19" s="19"/>
      <c r="H19" s="20"/>
      <c r="I19" s="9">
        <v>-1557494.9355263077</v>
      </c>
    </row>
    <row r="20" spans="1:9">
      <c r="A20" s="19" t="s">
        <v>56</v>
      </c>
      <c r="B20" s="19"/>
      <c r="C20" s="19"/>
      <c r="D20" s="19"/>
      <c r="E20" s="19"/>
      <c r="F20" s="19"/>
      <c r="G20" s="19"/>
      <c r="H20" s="20"/>
      <c r="I20" s="30">
        <f>SUM(I18:I19)</f>
        <v>5880376.0604201397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61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62</v>
      </c>
      <c r="C23" s="19"/>
      <c r="D23" s="19"/>
      <c r="E23" s="19"/>
      <c r="F23" s="19"/>
      <c r="G23" s="19"/>
      <c r="H23" s="19"/>
      <c r="I23" s="39">
        <f>I20-I24</f>
        <v>5385239.4401543569</v>
      </c>
    </row>
    <row r="24" spans="1:9">
      <c r="A24" s="19"/>
      <c r="B24" s="19" t="s">
        <v>63</v>
      </c>
      <c r="C24" s="19"/>
      <c r="D24" s="19"/>
      <c r="E24" s="19"/>
      <c r="F24" s="19"/>
      <c r="G24" s="19"/>
      <c r="H24" s="19"/>
      <c r="I24" s="30">
        <v>495136.6202657824</v>
      </c>
    </row>
    <row r="27" spans="1:9">
      <c r="I27" s="37"/>
    </row>
    <row r="28" spans="1:9">
      <c r="I28" s="38"/>
    </row>
    <row r="30" spans="1:9">
      <c r="F30" t="s">
        <v>83</v>
      </c>
      <c r="H30" t="s">
        <v>43</v>
      </c>
    </row>
    <row r="31" spans="1:9">
      <c r="F31" t="s">
        <v>42</v>
      </c>
      <c r="H31" t="s">
        <v>44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2023-03-20T22:33:39Z</cp:lastPrinted>
  <dcterms:created xsi:type="dcterms:W3CDTF">2021-08-04T22:11:35Z</dcterms:created>
  <dcterms:modified xsi:type="dcterms:W3CDTF">2023-04-19T21:52:20Z</dcterms:modified>
</cp:coreProperties>
</file>