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S 2023\"/>
    </mc:Choice>
  </mc:AlternateContent>
  <xr:revisionPtr revIDLastSave="0" documentId="8_{7909E527-2B48-44A3-A9DD-30BAB0920E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8" i="1" l="1"/>
  <c r="L104" i="1"/>
  <c r="M109" i="1"/>
  <c r="M96" i="1"/>
  <c r="M95" i="1"/>
  <c r="L94" i="1"/>
  <c r="L92" i="1"/>
  <c r="L91" i="1"/>
  <c r="L90" i="1"/>
  <c r="L88" i="1"/>
  <c r="L86" i="1"/>
  <c r="L85" i="1"/>
  <c r="L84" i="1"/>
  <c r="L83" i="1"/>
  <c r="L82" i="1"/>
  <c r="M75" i="1"/>
  <c r="M74" i="1"/>
  <c r="L73" i="1"/>
  <c r="L72" i="1"/>
  <c r="L71" i="1"/>
  <c r="L69" i="1"/>
  <c r="L68" i="1"/>
  <c r="L67" i="1"/>
  <c r="L66" i="1"/>
  <c r="L65" i="1"/>
  <c r="M61" i="1"/>
  <c r="M60" i="1"/>
  <c r="L41" i="1"/>
  <c r="L40" i="1"/>
  <c r="M32" i="1"/>
  <c r="L31" i="1"/>
  <c r="L29" i="1"/>
  <c r="L28" i="1"/>
  <c r="M24" i="1"/>
  <c r="M23" i="1"/>
  <c r="M22" i="1"/>
  <c r="L19" i="1"/>
  <c r="L18" i="1"/>
  <c r="L17" i="1"/>
  <c r="L16" i="1"/>
  <c r="L115" i="1" l="1"/>
  <c r="L111" i="1"/>
  <c r="L48" i="1"/>
  <c r="L46" i="1"/>
  <c r="L45" i="1"/>
  <c r="L44" i="1"/>
  <c r="L43" i="1"/>
  <c r="L42" i="1"/>
  <c r="L11" i="1"/>
  <c r="M7" i="1"/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<sst xmlns="http://schemas.openxmlformats.org/spreadsheetml/2006/main" count="1545" uniqueCount="990">
  <si>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</si>
  <si>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</si>
  <si>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</si>
  <si>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</si>
  <si>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</si>
  <si>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</si>
  <si>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</si>
  <si>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</si>
  <si>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</si>
  <si>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</si>
  <si>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</si>
  <si>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</si>
  <si>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</si>
  <si>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</si>
  <si>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</si>
  <si>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</si>
  <si>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</si>
  <si>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</si>
  <si>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</si>
  <si>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</si>
  <si>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</si>
  <si>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</si>
  <si>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</si>
  <si>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</si>
  <si>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</si>
  <si>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</si>
  <si>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</si>
  <si>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</si>
  <si>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</si>
  <si>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</si>
  <si>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</si>
  <si>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</si>
  <si>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</si>
  <si>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</si>
  <si>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</si>
  <si>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</si>
  <si>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</si>
  <si>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</si>
  <si>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</si>
  <si>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</si>
  <si>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</si>
  <si>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</si>
  <si>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</si>
  <si>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</si>
  <si>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</si>
  <si>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</si>
  <si>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</si>
  <si>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</si>
  <si>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</si>
  <si>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</si>
  <si>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</si>
  <si>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</si>
  <si>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</si>
  <si>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</si>
  <si>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</si>
  <si>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</si>
  <si>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</si>
  <si>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</si>
  <si>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</si>
  <si>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</si>
  <si>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</si>
  <si>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</si>
  <si>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</si>
  <si>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</si>
  <si>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</si>
  <si>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</si>
  <si>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</si>
  <si>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</si>
  <si>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</si>
  <si>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</si>
  <si>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</si>
  <si>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</si>
  <si>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</si>
  <si>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</si>
  <si>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</si>
  <si>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</si>
  <si>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</si>
  <si>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</si>
  <si>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</si>
  <si>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</si>
  <si>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</si>
  <si>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</si>
  <si>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</si>
  <si>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</si>
  <si>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</si>
  <si>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</si>
  <si>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</si>
  <si>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</si>
  <si>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</si>
  <si>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</si>
  <si>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</si>
  <si>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</si>
  <si>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</si>
  <si>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</si>
  <si>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</si>
  <si>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</si>
  <si>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</si>
  <si>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</si>
  <si>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</si>
  <si>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</si>
  <si>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</si>
  <si>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</si>
  <si>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</si>
  <si>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</si>
  <si>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</si>
  <si>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</si>
  <si>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</si>
  <si>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</si>
  <si>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</si>
  <si>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</si>
  <si>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</si>
  <si>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Edwin René López                                                        Efraín  Alexander Meléndez </t>
  </si>
  <si>
    <t xml:space="preserve">    Gerente de Finanzas                                                            Contador General</t>
  </si>
  <si>
    <t>Cuenta</t>
  </si>
  <si>
    <t>Descripción</t>
  </si>
  <si>
    <t>Saldo Inicial</t>
  </si>
  <si>
    <t>Debitos</t>
  </si>
  <si>
    <t>Creditos</t>
  </si>
  <si>
    <t>Saldo Final</t>
  </si>
  <si>
    <t>CAJA</t>
  </si>
  <si>
    <t>Oficina central -  ML</t>
  </si>
  <si>
    <t>Efectivo en ATMS</t>
  </si>
  <si>
    <t>ATM TORRE 71</t>
  </si>
  <si>
    <t>ATM PLAZA MUNDO APOPA</t>
  </si>
  <si>
    <t>ATM METRO CENTRO SAN MIGUEL</t>
  </si>
  <si>
    <t>ATM PLAZA MUNDO SOYAPANGO</t>
  </si>
  <si>
    <t>ATM METROCENTRO LOURDES</t>
  </si>
  <si>
    <t>ATM METROCENTRO SAN SALVADOR</t>
  </si>
  <si>
    <t>ATM PLAZA MERLIOT</t>
  </si>
  <si>
    <t>ATM AGENCIA ROOSEVELT</t>
  </si>
  <si>
    <t>ATM AGENCIA PASEO</t>
  </si>
  <si>
    <t>ATM C C PLAZA MALTA</t>
  </si>
  <si>
    <t>ATM CC GALERIAS</t>
  </si>
  <si>
    <t>ATM CC BAMBU</t>
  </si>
  <si>
    <t>ATM CC ENCUENTRO SONSONATE</t>
  </si>
  <si>
    <t>ATM CC PLAZA CENTRO</t>
  </si>
  <si>
    <t>Agencias - ML</t>
  </si>
  <si>
    <t>Agencia Roosvelt</t>
  </si>
  <si>
    <t>Agencia Paseo General Escalón</t>
  </si>
  <si>
    <t>Agencia Santa Tecla</t>
  </si>
  <si>
    <t>Agencia Plaza Mundo</t>
  </si>
  <si>
    <t>Agencia San Miguel</t>
  </si>
  <si>
    <t>Agencia Santa Ana</t>
  </si>
  <si>
    <t>Agencia Apopa</t>
  </si>
  <si>
    <t>Agencia Centro</t>
  </si>
  <si>
    <t>Miniagencia Metrocentro</t>
  </si>
  <si>
    <t>Miniagencia Metro San Miguel</t>
  </si>
  <si>
    <t>Miniagencia Curacao Lourdes</t>
  </si>
  <si>
    <t>Agencia Sonsonate centro</t>
  </si>
  <si>
    <t>Agencia Usulután</t>
  </si>
  <si>
    <t>Agencia Zacatecoluca</t>
  </si>
  <si>
    <t>Miniagencia Plaza Merliot</t>
  </si>
  <si>
    <t>Agencia Metrocentro Santa Ana</t>
  </si>
  <si>
    <t>Agencia Plaza Mundo Apopa</t>
  </si>
  <si>
    <t>Agencia Centro de Negocios Zacatecoluca</t>
  </si>
  <si>
    <t>Fondos fijos - ML</t>
  </si>
  <si>
    <t>Fondos fijos Oficina Central - ML</t>
  </si>
  <si>
    <t>Fondos fijos Agencia Roosvelt</t>
  </si>
  <si>
    <t>Fondos fijos Agencia paseo - ML</t>
  </si>
  <si>
    <t>Fondos fijos Agencia Santa Tecla - ML</t>
  </si>
  <si>
    <t>Fondos fijos Agencia Plaza Mundo - ML</t>
  </si>
  <si>
    <t>Fondos fijos Agencia San Miguel - ML</t>
  </si>
  <si>
    <t>Fondos fijos Agencia Santa Ana - ML</t>
  </si>
  <si>
    <t>Fondos fijos Agencia  Apopa - ML</t>
  </si>
  <si>
    <t>Fondos Fijos Agencia  Centro - ML</t>
  </si>
  <si>
    <t>Fondos Fijos Agencia Sonsonate - ML</t>
  </si>
  <si>
    <t>Fondos Fijos Agencia Usulután - ML</t>
  </si>
  <si>
    <t>Remesas locales en tránsito - ML</t>
  </si>
  <si>
    <t>Fondos en tránsito para ATMS</t>
  </si>
  <si>
    <t>DEPÓSITOS EN EL BCR</t>
  </si>
  <si>
    <t>Depósitos para Reserva de Liquidez- ML</t>
  </si>
  <si>
    <t>Reserva de Liquidez tramo III</t>
  </si>
  <si>
    <t>Intereses y otros por cobrar - ML</t>
  </si>
  <si>
    <t>DOCUMENTOS A CARGO DE OTROS BANCOS</t>
  </si>
  <si>
    <t>Compensaciones pendientes</t>
  </si>
  <si>
    <t>Rechazos por compensación</t>
  </si>
  <si>
    <t>Cheques rechazados</t>
  </si>
  <si>
    <t>DEPÓSITOS EN BANCOS LOCALES</t>
  </si>
  <si>
    <t>A la vista - ML</t>
  </si>
  <si>
    <t>Banco Davivienda Salvadoreño</t>
  </si>
  <si>
    <t>Servicios Generales Bursatiles  S.A. FIARCP - ML</t>
  </si>
  <si>
    <t>Banco Cuscatlán</t>
  </si>
  <si>
    <t>Banco de America Central - Cuenta de Inversiones</t>
  </si>
  <si>
    <t>Banco Agrícola- ML</t>
  </si>
  <si>
    <t>Banco de America Central - Cta. Exenta</t>
  </si>
  <si>
    <t>Banco Azul, S.A.</t>
  </si>
  <si>
    <t>Renta Liquidez BANAGRICOLA</t>
  </si>
  <si>
    <t>Fondo de inversion abierto Atlántida de liquiez CP</t>
  </si>
  <si>
    <t>Depósitos de ahorro - ML</t>
  </si>
  <si>
    <t>Multi Inversiones Mi Banco</t>
  </si>
  <si>
    <t>Multi Money</t>
  </si>
  <si>
    <t>Sobre depósitos de ahorro y cta. cte.</t>
  </si>
  <si>
    <t>DEPOSITOS EN BANCOS EXTRANJEROS</t>
  </si>
  <si>
    <t>Citibank New York</t>
  </si>
  <si>
    <t>TÍTULOSVALORES PARA CONSERVARSE HASTA EL VENCIMIENTO</t>
  </si>
  <si>
    <t>TITULOSVALORES PARA CONSERVARSE HASTA EL VENCIMIENTO</t>
  </si>
  <si>
    <t>Emitidos por el Estado - ML</t>
  </si>
  <si>
    <t>Emitidos por el Estado LETES</t>
  </si>
  <si>
    <t>PRÉSTAMOS</t>
  </si>
  <si>
    <t>PRÉSTAMOS PACTADOS HASTA UN AÑO PLAZO</t>
  </si>
  <si>
    <t>PRÉSTAMOS A EMPRESAS PRIVADAS</t>
  </si>
  <si>
    <t>Otorgamientos originales - ML</t>
  </si>
  <si>
    <t>fiduciarios</t>
  </si>
  <si>
    <t>Micro empresa</t>
  </si>
  <si>
    <t>Pequeña y Mediana empresa</t>
  </si>
  <si>
    <t>hipotecarios</t>
  </si>
  <si>
    <t>microempresa</t>
  </si>
  <si>
    <t>pequeña y mediana empresa</t>
  </si>
  <si>
    <t>PRENDARIOS</t>
  </si>
  <si>
    <t>micro empresa</t>
  </si>
  <si>
    <t>Sobregiro cta. cte.</t>
  </si>
  <si>
    <t>SOBREGIRO CUENTA CORRIENTE</t>
  </si>
  <si>
    <t>Refinanciados  - ML</t>
  </si>
  <si>
    <t>Fiduciarios</t>
  </si>
  <si>
    <t>Pequeña y mediana empresa</t>
  </si>
  <si>
    <t>HIPOTECARIOS</t>
  </si>
  <si>
    <t>Reestructurados - ML</t>
  </si>
  <si>
    <t>Intereses y otros por cobrar fiduciarios</t>
  </si>
  <si>
    <t>Intereses Micro empresa</t>
  </si>
  <si>
    <t>Intereses pequeña y mediana empresa</t>
  </si>
  <si>
    <t>intereses pequeña y mediana empresa</t>
  </si>
  <si>
    <t>intereses micro empresa</t>
  </si>
  <si>
    <t>PRÉSTAMOS A PARTICULARES</t>
  </si>
  <si>
    <t>Personales</t>
  </si>
  <si>
    <t>Programas especiales</t>
  </si>
  <si>
    <t>personales</t>
  </si>
  <si>
    <t>PERSONALES</t>
  </si>
  <si>
    <t>Fiducuiarios</t>
  </si>
  <si>
    <t>Intereses sobre préstamos fiduciarios</t>
  </si>
  <si>
    <t>INTERESES HIPOTECARIOS</t>
  </si>
  <si>
    <t>INTERESES CREDITOS PRENDARIOS</t>
  </si>
  <si>
    <t>INTERESES CREDITOS PERSONALES</t>
  </si>
  <si>
    <t>DESEMBOLSOS Y RECUPERACIONES POR APLICAR</t>
  </si>
  <si>
    <t>Desembolsos por aplicar - ML</t>
  </si>
  <si>
    <t>Recuperaciones por aplicar - ML</t>
  </si>
  <si>
    <t>PRÉSTAMOS PACTADOS A MÁS DE UN AÑO PLAZO</t>
  </si>
  <si>
    <t>Tarjeta de Crédito</t>
  </si>
  <si>
    <t>Extra e intrafinanciamiento Tarjeta de Crédito</t>
  </si>
  <si>
    <t>Prendarios</t>
  </si>
  <si>
    <t>Microempresa</t>
  </si>
  <si>
    <t>Hipotecarios micro empresa</t>
  </si>
  <si>
    <t>Hipotecarios pequeña y mediana empresa</t>
  </si>
  <si>
    <t>prendarios microempresa</t>
  </si>
  <si>
    <t>prendarios pequeña y mediana empresa</t>
  </si>
  <si>
    <t>RESTRUCTURADOS HIPOTECARIOS</t>
  </si>
  <si>
    <t>Intereses préstamos Fiduciarios</t>
  </si>
  <si>
    <t>Intereses Micro  empresa</t>
  </si>
  <si>
    <t>Intereses tarjeta de Crédito Empresarial</t>
  </si>
  <si>
    <t>Intereses Extra e intrafinanciamiento TC</t>
  </si>
  <si>
    <t>Intereses hipotecarios micro empresa</t>
  </si>
  <si>
    <t>INTERESES PRENDARIOS</t>
  </si>
  <si>
    <t>intereses prendarios microempresa</t>
  </si>
  <si>
    <t>intereses prendarios pequeña y mediana empresa</t>
  </si>
  <si>
    <t>Extra e intrafinanciamiento TC</t>
  </si>
  <si>
    <t>Préstamos para adquisición de vivienda -ML</t>
  </si>
  <si>
    <t>préstamos para vivienda hipotecarios</t>
  </si>
  <si>
    <t>préstamos hipotecarios para vivienda</t>
  </si>
  <si>
    <t>intereses y otros por cobrar fiduciarios</t>
  </si>
  <si>
    <t>Intereses sobre préstamos personales</t>
  </si>
  <si>
    <t>Intereses sobre préstamos programas especiales</t>
  </si>
  <si>
    <t>Intereses Tarjeta de Crédito</t>
  </si>
  <si>
    <t>Intereses por extra e intrafinanciamiento</t>
  </si>
  <si>
    <t>INTERESES SOBRE CRÉDITOS HIPOTECARIOS</t>
  </si>
  <si>
    <t>intereses sobre créditos hipotecarios personales</t>
  </si>
  <si>
    <t>INTERESES SOBRE CRÉDITOS PRENDARIOS</t>
  </si>
  <si>
    <t>intereses sobre créditos prendarios a particulares</t>
  </si>
  <si>
    <t>INTERESES COVID19</t>
  </si>
  <si>
    <t>INTERESES POR ARREGLOS DE PAGO</t>
  </si>
  <si>
    <t>PRÉSTAMOS A OTRAS ENTIDADES DEL SISTEMA</t>
  </si>
  <si>
    <t>Intereses por cobrar prendarios</t>
  </si>
  <si>
    <t>PRÉSTAMOS VENCIDOS</t>
  </si>
  <si>
    <t>Tarjeta de Crédito empresarial</t>
  </si>
  <si>
    <t>prendarios</t>
  </si>
  <si>
    <t>pequeña empresa</t>
  </si>
  <si>
    <t>reestructurados fiduciarios</t>
  </si>
  <si>
    <t>RESTRUCTURADOS PRENDARIOS</t>
  </si>
  <si>
    <t>Cartera Tarjeta de Crédito</t>
  </si>
  <si>
    <t>VENCIDOS PRENDARIOS</t>
  </si>
  <si>
    <t>refinanciados fiduciarios</t>
  </si>
  <si>
    <t>programas especiales</t>
  </si>
  <si>
    <t>reestructurados fiducuiarios</t>
  </si>
  <si>
    <t>RECUPERACIONES DE PRÉSTAMOS EN COBRO JUDICIAL</t>
  </si>
  <si>
    <t>Honra garantía PROGAPE</t>
  </si>
  <si>
    <t>PROVISIÓN PARA INCOBRABILIDAD DE PRÉSTAMOS</t>
  </si>
  <si>
    <t>Provisiones por categoría de riesgo - ML</t>
  </si>
  <si>
    <t>Provisiones por categoría de riesgo particulares</t>
  </si>
  <si>
    <t>Provisiones por categoría de riesgo consumo - ML</t>
  </si>
  <si>
    <t>Provisiones por categoría de riesgo cartera TC</t>
  </si>
  <si>
    <t>Prov. por cat. de riesgo cartera COVID diferida</t>
  </si>
  <si>
    <t>Provisión por categoria de riesgo empresas privadas</t>
  </si>
  <si>
    <t>Prov. por cat. de riesgo empresas privadas cart. COVID diferida</t>
  </si>
  <si>
    <t>Prov. por cat. de riesgo empresas privadas TC</t>
  </si>
  <si>
    <t>Provisiones voluntarias - ML</t>
  </si>
  <si>
    <t>Reserva voluntaria COVID19</t>
  </si>
  <si>
    <t>SALDOS ENTRE COMPAÑÍAS</t>
  </si>
  <si>
    <t>Saldos con agencias nacionales - ML</t>
  </si>
  <si>
    <t>Retiro de efectivo TC en Agencias</t>
  </si>
  <si>
    <t>Operaciones compra de cartera TC</t>
  </si>
  <si>
    <t>Transferencias UNI Depósitos</t>
  </si>
  <si>
    <t>Transferencias UNI Préstamos</t>
  </si>
  <si>
    <t>Transferencias UNI Tarjeta de Crédito</t>
  </si>
  <si>
    <t>BIENES RECIBIDOS EN PAGO O ADJUDICADOS</t>
  </si>
  <si>
    <t>BIENES INMUEBLES</t>
  </si>
  <si>
    <t>Urbanos</t>
  </si>
  <si>
    <t>Carlos Guevara Rodríguez</t>
  </si>
  <si>
    <t>JORGE ANTONIO MENDOZA FLANDEZ</t>
  </si>
  <si>
    <t>INVERSIONES Y PROYECTO MM</t>
  </si>
  <si>
    <t>Jorge Luis Lopez Pacheco</t>
  </si>
  <si>
    <t>Alvin Spencer Arias Rivas</t>
  </si>
  <si>
    <t>MIRNA PATRICIA FIGUEROA SANCHEZ</t>
  </si>
  <si>
    <t>Rústicos</t>
  </si>
  <si>
    <t>BLANCA MARITZA ALVAREZ RAMIREZ 1</t>
  </si>
  <si>
    <t>BLANCA MARITZA ALVAREZ RAMIREZ 2</t>
  </si>
  <si>
    <t>BIENES MUEBLES</t>
  </si>
  <si>
    <t>Bienes muebles</t>
  </si>
  <si>
    <t>Ruth Elizabeth Hernandez de Moreno</t>
  </si>
  <si>
    <t>Victor Manuel Melgares Cruz AB70671</t>
  </si>
  <si>
    <t>Victor Manuel Melgares Cruz AB71776</t>
  </si>
  <si>
    <t>Victor Manuel Melgares Cruz AB74193</t>
  </si>
  <si>
    <t>Victor Manuel Melgares Cruz AB73407</t>
  </si>
  <si>
    <t>Victor Manuel Melgares Cruz MB3249</t>
  </si>
  <si>
    <t>BIENES PARA LA VENTA</t>
  </si>
  <si>
    <t>Chequeras</t>
  </si>
  <si>
    <t>Otros</t>
  </si>
  <si>
    <t>Tarjeta Rapicredit</t>
  </si>
  <si>
    <t>BIENES PARA CONSUMO</t>
  </si>
  <si>
    <t>Papelería, útiles y enseres</t>
  </si>
  <si>
    <t>Libretas de Ahorro</t>
  </si>
  <si>
    <t>Formulario Único IVA</t>
  </si>
  <si>
    <t>Certificados de depósito a plazo</t>
  </si>
  <si>
    <t>Notas de Cargo y abono</t>
  </si>
  <si>
    <t>Cheques Voucher</t>
  </si>
  <si>
    <t>Hojas de retiro de cuentas de ahorro</t>
  </si>
  <si>
    <t>Plástico TC Clásica</t>
  </si>
  <si>
    <t>Plástico TC Empresarial</t>
  </si>
  <si>
    <t>Plástico TC Plus</t>
  </si>
  <si>
    <t>Plástico TD clásica</t>
  </si>
  <si>
    <t>Plástico TD Negocios</t>
  </si>
  <si>
    <t>SEGUROS</t>
  </si>
  <si>
    <t>Sobre bienes</t>
  </si>
  <si>
    <t>Sobre riesgos bancarios</t>
  </si>
  <si>
    <t>ALQUILERES</t>
  </si>
  <si>
    <t>Locales</t>
  </si>
  <si>
    <t>INTANGIBLES</t>
  </si>
  <si>
    <t>Programas computacionales - ML</t>
  </si>
  <si>
    <t>MODULO DE PRESUPUESTO</t>
  </si>
  <si>
    <t>MODULO DE DIGITALIZACION</t>
  </si>
  <si>
    <t>TAREJETA DE CREDITO</t>
  </si>
  <si>
    <t>CUENTA SIMPLIFICADA</t>
  </si>
  <si>
    <t>TRANSFERENCIAS UNI</t>
  </si>
  <si>
    <t>BANCA EN LINEA</t>
  </si>
  <si>
    <t>SALESFORCE</t>
  </si>
  <si>
    <t>Digital banking fraud detector</t>
  </si>
  <si>
    <t>BANCA EN LINEA 2</t>
  </si>
  <si>
    <t>DIFERENCIAS TEMPORARIAS POR IMPUESTOS SOBRE LAS GANANCIAS</t>
  </si>
  <si>
    <t>Impuesto sobre la renta</t>
  </si>
  <si>
    <t>OTROS PAGOS ANTICIPADOS</t>
  </si>
  <si>
    <t>Pago a cuenta del impuesto sobre la renta</t>
  </si>
  <si>
    <t>Impuesto sobre la renta retenido</t>
  </si>
  <si>
    <t>pago a cuenta del ejercicio</t>
  </si>
  <si>
    <t>Suscripciones y contratos de mantenimiento</t>
  </si>
  <si>
    <t>Licencias de software</t>
  </si>
  <si>
    <t>Soporte Tecnico - Infobanca</t>
  </si>
  <si>
    <t>Mantenimiento Licencias Antivirus</t>
  </si>
  <si>
    <t>Membresia Camara de Comercio e Ind. de El Salvador</t>
  </si>
  <si>
    <t>Prima IGD y SSF</t>
  </si>
  <si>
    <t>Servicios Profesionales</t>
  </si>
  <si>
    <t>Centro Nacional de Registros</t>
  </si>
  <si>
    <t>OTROS CARGOS DIFERIDOS</t>
  </si>
  <si>
    <t>Costos de publicidad</t>
  </si>
  <si>
    <t>Prestaciones al personal</t>
  </si>
  <si>
    <t>Uniformes</t>
  </si>
  <si>
    <t>Indemnizaciones</t>
  </si>
  <si>
    <t>Costos por emisión y colocacion de titulos valores</t>
  </si>
  <si>
    <t>Comisiones canceladas por prestamos</t>
  </si>
  <si>
    <t>Proyecto Transformación de Banco y Conglomerado Financiero</t>
  </si>
  <si>
    <t>Proyecto Torre Millennium - Bienes Muebles</t>
  </si>
  <si>
    <t>Proyecto Torre Millennium - Remodelaciones</t>
  </si>
  <si>
    <t>Proyecto MICREDIT</t>
  </si>
  <si>
    <t>Proyecto de Planificacion Estrategica</t>
  </si>
  <si>
    <t>Proyecto Colecturia de Puntoxpress</t>
  </si>
  <si>
    <t>Proyecto Célula Digital</t>
  </si>
  <si>
    <t>Costas procesales</t>
  </si>
  <si>
    <t>Otros deudores</t>
  </si>
  <si>
    <t>Contracargos Tarjeta de Crédito</t>
  </si>
  <si>
    <t>Otros servicios bancarios - ML</t>
  </si>
  <si>
    <t>SEGURO DE DEUDA</t>
  </si>
  <si>
    <t>SEGURO DE DAÑOS</t>
  </si>
  <si>
    <t>SEGURO DE DESEMPLEO</t>
  </si>
  <si>
    <t>COMISIONES ACSA</t>
  </si>
  <si>
    <t>COMISIONES SISA</t>
  </si>
  <si>
    <t>Seguro de Daños Protege Seguros</t>
  </si>
  <si>
    <t>COMISIONES Protege Seguros</t>
  </si>
  <si>
    <t>Al personal - ML</t>
  </si>
  <si>
    <t>Planilla de sueldos</t>
  </si>
  <si>
    <t>Faltantes de cajeros - ML</t>
  </si>
  <si>
    <t>Agencia Century Plaza</t>
  </si>
  <si>
    <t>Agencia Metrocentro</t>
  </si>
  <si>
    <t>Miniagencia Metrocentro San Miguel</t>
  </si>
  <si>
    <t>Diferencia en dotación de efectivo</t>
  </si>
  <si>
    <t>Crédito fiscal- IVA</t>
  </si>
  <si>
    <t>RETENCION IVA 1%</t>
  </si>
  <si>
    <t>Otras - ML</t>
  </si>
  <si>
    <t>Otras- Operaciones de Préstamos</t>
  </si>
  <si>
    <t>Deudores Varios</t>
  </si>
  <si>
    <t>Colecturía UNICOSERVI</t>
  </si>
  <si>
    <t>Colecturía UNICOMER en efectivo</t>
  </si>
  <si>
    <t>Colecturía Unicomer en cheque</t>
  </si>
  <si>
    <t>Comisiones FSG por cobrar a clientes</t>
  </si>
  <si>
    <t>Depositos en Garantia CAESS</t>
  </si>
  <si>
    <t>Operaciones de medios de Pago</t>
  </si>
  <si>
    <t>Colecturia Punto Express - Prestamos en Efectivo</t>
  </si>
  <si>
    <t>Colecturia Punto Express - Tarjetas en Efectivo</t>
  </si>
  <si>
    <t>Colecturia PayWay Préstamos</t>
  </si>
  <si>
    <t>Colecturia PayWay TC</t>
  </si>
  <si>
    <t>Comisión colecturía PaYWay</t>
  </si>
  <si>
    <t>Protege Seguros, S.A.</t>
  </si>
  <si>
    <t>PROVISIÓN DE INCOBRABILIDAD DE CUENTAS POR COBRAR</t>
  </si>
  <si>
    <t>Provisión por incobrabilidad de cuentas por cobrar - ML</t>
  </si>
  <si>
    <t>EQUIPO DE COMPUTACIÓN</t>
  </si>
  <si>
    <t>Equipo de computación - valor de adquisición</t>
  </si>
  <si>
    <t>Equipo de oficina - valor de adquisición</t>
  </si>
  <si>
    <t>Mobiliario - valor de adquisición</t>
  </si>
  <si>
    <t>VEHÍCULOS</t>
  </si>
  <si>
    <t>Vehículos - valor de adquisición</t>
  </si>
  <si>
    <t>MAQUINARIA, EQUIPO Y HERRAMIENTA</t>
  </si>
  <si>
    <t>Maquinaria, equipo y herramienta - valor de adquisición.</t>
  </si>
  <si>
    <t>DEPRECIACIÓN ACUMULADA</t>
  </si>
  <si>
    <t>Equipo de computación</t>
  </si>
  <si>
    <t>Equipo de oficina</t>
  </si>
  <si>
    <t>Mobiliario</t>
  </si>
  <si>
    <t>Vehículos</t>
  </si>
  <si>
    <t>Maquinaria, equipo y herramienta</t>
  </si>
  <si>
    <t>Inmuebles</t>
  </si>
  <si>
    <t>AGENCIA APOPA</t>
  </si>
  <si>
    <t>MINI AGENCIA UNICENTRO LOURDES</t>
  </si>
  <si>
    <t>AGENCIA METROCENTRO SANTA ANA</t>
  </si>
  <si>
    <t>LOCAL PLAZA JARDIN</t>
  </si>
  <si>
    <t>PLAZA MUNDO APOPA</t>
  </si>
  <si>
    <t>CENTRO DE NEGOCIOS ZACATECOLUCA</t>
  </si>
  <si>
    <t>INSTALACIONES TORRE 71</t>
  </si>
  <si>
    <t>AGENCIA ROOSVELT</t>
  </si>
  <si>
    <t>ARCHIVO ZACATECOLUCA</t>
  </si>
  <si>
    <t>CENTRO DE NEGOCIOS SANTA TECLA</t>
  </si>
  <si>
    <t>DEPÓSITOS</t>
  </si>
  <si>
    <t>DEPÓSITOS A LA VISTA</t>
  </si>
  <si>
    <t>DEPÓSITOS EN CUENTA CORRIENTE</t>
  </si>
  <si>
    <t>Entidades del Estado - ML</t>
  </si>
  <si>
    <t>Empresas privadas - ML</t>
  </si>
  <si>
    <t>Particulares - ML</t>
  </si>
  <si>
    <t>Bancos - ML</t>
  </si>
  <si>
    <t>Otras entidades del Sistema Financiero - ML</t>
  </si>
  <si>
    <t>Intereses y otros por pagar - ML</t>
  </si>
  <si>
    <t>DEPÓSITOS DE AHORRO</t>
  </si>
  <si>
    <t>DEPOSITOS EN CUENTA DE AHORRO SIMPLIFICADA</t>
  </si>
  <si>
    <t>Intereses por pagar - ML</t>
  </si>
  <si>
    <t>DEPÓSITOS PACTADOS HASTA UN AÑO PLAZO</t>
  </si>
  <si>
    <t>DEPÓSITOS A 30 DÍAS PLAZO</t>
  </si>
  <si>
    <t>DEPÓSITOS A 60 DÍAS PLAZO</t>
  </si>
  <si>
    <t>DEPÓSITOS A 90 DÍAS PLAZO</t>
  </si>
  <si>
    <t>DEPÓSITOS A 120 DÍAS PLAZO</t>
  </si>
  <si>
    <t>DEPÓSITOS A 150 DÍAS PLAZO</t>
  </si>
  <si>
    <t>DEPÓSITOS A 180 DÍAS PLAZO</t>
  </si>
  <si>
    <t>DEPÓSITOS PACTADOS A MAS DE 180 DÍAS PLAZO</t>
  </si>
  <si>
    <t>DEPÓSITOS A 360 DÍAS PLAZO</t>
  </si>
  <si>
    <t>DEPÓSITOS PACTADOS A MÁS DE UN AÑO PLAZO</t>
  </si>
  <si>
    <t>DEPÓSITOS A PLAZO</t>
  </si>
  <si>
    <t>DEPÓSITOS RESTRINGIDOS E INACTIVOS</t>
  </si>
  <si>
    <t>DEPÓSITOS EN GARANTÍA - A PLAZO</t>
  </si>
  <si>
    <t>DEPÓSITOS EMBARGADOS - CUENTA CORRIENTE</t>
  </si>
  <si>
    <t>DEPÓSITOS EMBARGADOS - CUENTA DE AHORRO</t>
  </si>
  <si>
    <t>DEPÓSITOS INACTIVOS - CUENTAS CORRIENTES</t>
  </si>
  <si>
    <t>Otras entidades del Sistema  Financiero- ML</t>
  </si>
  <si>
    <t>DEPÓSITOS INACTIVOS - AHORROS</t>
  </si>
  <si>
    <t>DEPOSITOS EMBARGADOS - CUENTA DE AHORRO SIMPLIFICADA</t>
  </si>
  <si>
    <t>DEPOSITOS INACTIVOS - CUENTA DE AHORRO SIMPLIFICADA</t>
  </si>
  <si>
    <t>ADEUDADO A BANCOS</t>
  </si>
  <si>
    <t>Adeudado a bancos por líneas de crédito - ML</t>
  </si>
  <si>
    <t>Adeudado a Banco de América Central</t>
  </si>
  <si>
    <t>Intereses y otros por pagar BAC - ML</t>
  </si>
  <si>
    <t>ADEUDADO A BANDESAL PARA PRESTAR A TERCEROS</t>
  </si>
  <si>
    <t>Para prestar a terceros - ML</t>
  </si>
  <si>
    <t>ADEUDADO A ENTIDADES EXTRANJERAS</t>
  </si>
  <si>
    <t>Adeudado a organismos multilaterales - ML</t>
  </si>
  <si>
    <t>Prestamo Norfund</t>
  </si>
  <si>
    <t>Prestamo Oikocredit</t>
  </si>
  <si>
    <t>PRÉSTAMOS PACTADOS A CINCO O MAS AÑOS PLAZO</t>
  </si>
  <si>
    <t>OTROS PRÉSTAMOS</t>
  </si>
  <si>
    <t>Banco Davivienda</t>
  </si>
  <si>
    <t>Intereses y otros por pagar BANCO DAVIVIENDA- ML</t>
  </si>
  <si>
    <t>CHEQUES PROPIOS</t>
  </si>
  <si>
    <t>Cheques de caja o gerencia - ML</t>
  </si>
  <si>
    <t>Cheques de gerencia - ML</t>
  </si>
  <si>
    <t>Cheques certificados - ML</t>
  </si>
  <si>
    <t>OBLIGACIONES POR TARJETAS DE CRÉDITO</t>
  </si>
  <si>
    <t>Obligaciones por tarjetas de crédito - ML</t>
  </si>
  <si>
    <t>Liquidación de Intercambio Local TC</t>
  </si>
  <si>
    <t>Retiros de efectivo locales TC ATM ajenos</t>
  </si>
  <si>
    <t>Liquidación de intercambio internacional TC</t>
  </si>
  <si>
    <t>Retiros de efectivo Internacional TC en ATM</t>
  </si>
  <si>
    <t>Pagos de Tarjeta habientes</t>
  </si>
  <si>
    <t>Saldos a favor de de Tarjeta habientes</t>
  </si>
  <si>
    <t>Liquidación de Intercambio local TD</t>
  </si>
  <si>
    <t>Liquidación de Intercambio Internacional TD</t>
  </si>
  <si>
    <t>Retiro de Efectivo local TD en  ATM Ajenos</t>
  </si>
  <si>
    <t>Retiro de Efectivo Internacional TD en  ATM Ajenos</t>
  </si>
  <si>
    <t>Pagos de extra e intra financiemientos</t>
  </si>
  <si>
    <t>TRANSFERENCIAS DE FONDOS</t>
  </si>
  <si>
    <t>Transferencias locales - ML</t>
  </si>
  <si>
    <t>TÍTULOS DE EMISIÓN PROPIA</t>
  </si>
  <si>
    <t>TÍTULOS DE EMISIÓN PROPIA PACTADOS HASTA UN AÑO PLAZO.</t>
  </si>
  <si>
    <t>TÍTULOS DE EMISIÓN PROPIA PACTADOS HASTA UN AÑO PLAZO</t>
  </si>
  <si>
    <t>Títulosvalores sin garantía hipotecaria - ML</t>
  </si>
  <si>
    <t>Títulos PBCREDICO2 (Tramo 15)</t>
  </si>
  <si>
    <t>Intereses por pagar títulos PBCREDICO2 (Tramo 15)</t>
  </si>
  <si>
    <t>PACTADOS A MÁS DE UN AÑO PLAZO</t>
  </si>
  <si>
    <t>PACTADOS A MENOS DE CINCO AÑOS PLAZO</t>
  </si>
  <si>
    <t>Títulosvalores con garantía hipotecaria - ML</t>
  </si>
  <si>
    <t>Títulos PBCREDICO2 (Tramo 6)</t>
  </si>
  <si>
    <t>Títulos PBCREDICO2 (Tramo 7)</t>
  </si>
  <si>
    <t>Títulos PBCREDICO2 (Tramo 13)</t>
  </si>
  <si>
    <t>Títulos PBCREDICO2 (Tramo 9)</t>
  </si>
  <si>
    <t>Títulos PBCREDICO2 (Tramo 10)</t>
  </si>
  <si>
    <t>Títulos PBCREDICO2 (Tramo 11)</t>
  </si>
  <si>
    <t>Títulos PBCREDICO2 (Tramo 12)</t>
  </si>
  <si>
    <t>Títulos PBCREDICO2 (Tramo 14)</t>
  </si>
  <si>
    <t>Intereses por pagar títulos PBCREDICO2 (Tramo 6)</t>
  </si>
  <si>
    <t>Intereses por pagar títulos PBCREDICO2 (Tramo 7)</t>
  </si>
  <si>
    <t>Intereses por pagar títulos PBCREDICO2 (Tramo 9)</t>
  </si>
  <si>
    <t>Intereses por pagar títulos PBCREDICO2 (Tramo 10)</t>
  </si>
  <si>
    <t>Intereses por pagar títulos PBCREDICO2 (Tramo 11)</t>
  </si>
  <si>
    <t>Intereses por pagar títulos PBCREDICO2 (Tramo 12)</t>
  </si>
  <si>
    <t>Intereses por pagar títulos PBCREDICO2 (Tramo 13)</t>
  </si>
  <si>
    <t>Intereses por pagar títulos PBCREDICO2 (Tramo 14)</t>
  </si>
  <si>
    <t>CAMARA DE COMPENSACIÓN</t>
  </si>
  <si>
    <t>Camara de Compensación</t>
  </si>
  <si>
    <t>Cheques de caja para proveedores - ML</t>
  </si>
  <si>
    <t>Cheques  para proveedores - ML</t>
  </si>
  <si>
    <t>IMPUESTOS SERVICIOS PÚBLICOS Y OTRAS OBLIGACIONES</t>
  </si>
  <si>
    <t>Cuota patronal ISSS</t>
  </si>
  <si>
    <t>INSAFORP</t>
  </si>
  <si>
    <t>AFP CRECER</t>
  </si>
  <si>
    <t>AFP CONFIA</t>
  </si>
  <si>
    <t>IPSFA</t>
  </si>
  <si>
    <t>Proveedores</t>
  </si>
  <si>
    <t>Arrendamiento financiero RICOH, S.A.</t>
  </si>
  <si>
    <t>Otros acreedores - ML</t>
  </si>
  <si>
    <t>Puntos programa plan lealtad TC</t>
  </si>
  <si>
    <t>Puntos programa plan lealtad TD</t>
  </si>
  <si>
    <t>Cobros por cuenta ajena - ML</t>
  </si>
  <si>
    <t>Seguros SISA</t>
  </si>
  <si>
    <t>COLECTORES</t>
  </si>
  <si>
    <t>Comisiones FSG</t>
  </si>
  <si>
    <t>Sobrantes de caja - ML</t>
  </si>
  <si>
    <t>Diferencia en Dotación de efectivo</t>
  </si>
  <si>
    <t>Débito fiscal</t>
  </si>
  <si>
    <t>IVA Débito Fiscal</t>
  </si>
  <si>
    <t>Otras</t>
  </si>
  <si>
    <t>Excedente de abono a préstamos</t>
  </si>
  <si>
    <t>Otras Cuentas por Pagar ACSA - Seguros</t>
  </si>
  <si>
    <t>Colecturía Unicomer</t>
  </si>
  <si>
    <t>Administración decartera UNICOSERVI</t>
  </si>
  <si>
    <t>ACSA Seguro de desempleo</t>
  </si>
  <si>
    <t>ACSA Seguro de sobregiro</t>
  </si>
  <si>
    <t>Planillas de préstamos por aplicar</t>
  </si>
  <si>
    <t>Prima de seguros pagada por clientes</t>
  </si>
  <si>
    <t>Seguro de desempleo por aplicar</t>
  </si>
  <si>
    <t>Pago de indemnizaciones por ACSA</t>
  </si>
  <si>
    <t>Seguros ASESUISA SURA</t>
  </si>
  <si>
    <t>Seguro de deuda Extrafinanciamiento</t>
  </si>
  <si>
    <t>Programa Guardían Crédito</t>
  </si>
  <si>
    <t>Programa Guardían Débito</t>
  </si>
  <si>
    <t>Otras  - Seg de daños Protege</t>
  </si>
  <si>
    <t>Retenciòn a empleados</t>
  </si>
  <si>
    <t>Retenciòn por servicios</t>
  </si>
  <si>
    <t>Retenciòn por intereses</t>
  </si>
  <si>
    <t>Otras Retenciones</t>
  </si>
  <si>
    <t>AFP'S</t>
  </si>
  <si>
    <t>RETENCION IPSFA</t>
  </si>
  <si>
    <t>Bancos y financieras</t>
  </si>
  <si>
    <t>Banco Agricola, S.A.</t>
  </si>
  <si>
    <t>Banco Cuscatlán, S.A.</t>
  </si>
  <si>
    <t>Banco Promérica, S.A.</t>
  </si>
  <si>
    <t>Banco Davivienda Salvadoreño, S.A.</t>
  </si>
  <si>
    <t>La Hipotecaria</t>
  </si>
  <si>
    <t>BANCOVI</t>
  </si>
  <si>
    <t>COMEDICA</t>
  </si>
  <si>
    <t>ACECENTA</t>
  </si>
  <si>
    <t>Otras retenciones</t>
  </si>
  <si>
    <t>Cuotas de préstamo Credicomer</t>
  </si>
  <si>
    <t>Cuotas de préstamo Otras Instituciones financieras</t>
  </si>
  <si>
    <t>Retención IVA a no domiciliado</t>
  </si>
  <si>
    <t>Embargos Judiciales</t>
  </si>
  <si>
    <t>Retenciones 1% IVA</t>
  </si>
  <si>
    <t>Cuota  de seguro de vehículo de empleados</t>
  </si>
  <si>
    <t>PROVISIONES LABORALES</t>
  </si>
  <si>
    <t>Vacaciones</t>
  </si>
  <si>
    <t>Aguinaldos y Bonificaciones</t>
  </si>
  <si>
    <t>Aguinaldos</t>
  </si>
  <si>
    <t>Bonificaciones</t>
  </si>
  <si>
    <t>Retiro voluntario</t>
  </si>
  <si>
    <t>CRÉDITOS DIFERIDOS</t>
  </si>
  <si>
    <t>INTERESES</t>
  </si>
  <si>
    <t>Intereses</t>
  </si>
  <si>
    <t>Intereses Letes</t>
  </si>
  <si>
    <t>INGRESOS PERCIBIDOS NO DEVENGADOS</t>
  </si>
  <si>
    <t>Operaciones de préstamos</t>
  </si>
  <si>
    <t>Activos Extraordinarios</t>
  </si>
  <si>
    <t>Yanira Guadalupe Martínez de Argueta</t>
  </si>
  <si>
    <t>José Elias Escobar Romero</t>
  </si>
  <si>
    <t>LORENZO ANTONIO GARCIA REYES</t>
  </si>
  <si>
    <t>CAPITAL SUSCRITO</t>
  </si>
  <si>
    <t>Acciones comunes</t>
  </si>
  <si>
    <t>RESERVAS</t>
  </si>
  <si>
    <t>Reserva legal</t>
  </si>
  <si>
    <t>Utilidades</t>
  </si>
  <si>
    <t>Utilidades 2022</t>
  </si>
  <si>
    <t>Utilidades no distribuibles</t>
  </si>
  <si>
    <t>POR BIENES RECIBIDOS EN PAGO O ADJUDICADOS</t>
  </si>
  <si>
    <t>Bienes Inmuebles</t>
  </si>
  <si>
    <t>Bienes Muebles</t>
  </si>
  <si>
    <t>INGRESOS</t>
  </si>
  <si>
    <t>INGRESOS DE OPERACIONES DE INTERMEDIACION</t>
  </si>
  <si>
    <t>CARTERA DE PRÉSTAMOS</t>
  </si>
  <si>
    <t>Intereses corrientes</t>
  </si>
  <si>
    <t>Intereses moratorios</t>
  </si>
  <si>
    <t>Intereses por sobregiro en cuenta corriente</t>
  </si>
  <si>
    <t>Intereses por Tarjeta de Crédito</t>
  </si>
  <si>
    <t>Intereses por extrafinanciamiento TC</t>
  </si>
  <si>
    <t>Comisiones y recargos por tarjetas de crédito</t>
  </si>
  <si>
    <t>Comisiones por intercambio local de TC</t>
  </si>
  <si>
    <t>Comisiones por intercambio inernacional TC</t>
  </si>
  <si>
    <t>Recargo por incumplimiento de pago  TC</t>
  </si>
  <si>
    <t>Comisión por retiro de efectivo</t>
  </si>
  <si>
    <t>Comisiones por intercambio local TD</t>
  </si>
  <si>
    <t>Comisiones por intercambio Internacional TD</t>
  </si>
  <si>
    <t>Comisiones por Retiro de Efectivo TD</t>
  </si>
  <si>
    <t>Comisión por traslado de puntos a millas</t>
  </si>
  <si>
    <t>Comisiones por otorgamiento</t>
  </si>
  <si>
    <t>Comisiones por asesoría y estructuración.</t>
  </si>
  <si>
    <t>Otras comisiones y recargos sobre créditos</t>
  </si>
  <si>
    <t>Comisión por Constancia adicional de historial de Crédito</t>
  </si>
  <si>
    <t>Comisión por mantenimiento de vigencia de póliza ajena</t>
  </si>
  <si>
    <t>Comisión por Tarjeta de Identificación Rapicredit</t>
  </si>
  <si>
    <t>Inspecciones y avalúos</t>
  </si>
  <si>
    <t>CARTERA DE INVERSIONES</t>
  </si>
  <si>
    <t>Intereses inversiones LETES</t>
  </si>
  <si>
    <t>INTERESES SOBRE DEPÓSITOS</t>
  </si>
  <si>
    <t>En el BCR</t>
  </si>
  <si>
    <t>En otras instituciones financieras</t>
  </si>
  <si>
    <t>INGRESOS DE OTRAS OPERACIONES</t>
  </si>
  <si>
    <t>SERVICIOS</t>
  </si>
  <si>
    <t>Comisión por reposición de libreta de ahorros</t>
  </si>
  <si>
    <t>Comisión por transferencia local e internacional</t>
  </si>
  <si>
    <t>Comisión por emisión de cheque a nombre de terceros</t>
  </si>
  <si>
    <t>Comisión por cobro de seguros ACSA</t>
  </si>
  <si>
    <t>Comisión Cobradas a Empresas de Publicidad</t>
  </si>
  <si>
    <t>Comisión por venta de seguros SISA</t>
  </si>
  <si>
    <t>Comisión por operaciones UNI</t>
  </si>
  <si>
    <t>Comisión por seguros de tarejetas de crédito</t>
  </si>
  <si>
    <t>Comisión por seguros de tarejetas de débito</t>
  </si>
  <si>
    <t>Comisión por cobro de seguros de ASEPOSA</t>
  </si>
  <si>
    <t>INGRESOS NO OPERACIONALES</t>
  </si>
  <si>
    <t>INGRESOS DE EJERCICIOS ANTERIORES</t>
  </si>
  <si>
    <t>Recuperaciones de préstamos e intereses</t>
  </si>
  <si>
    <t>Recuperaciones de préstamos e intereses Cart. Comp.</t>
  </si>
  <si>
    <t>Recuperaciones de préstamos e intereses TC</t>
  </si>
  <si>
    <t>UTILIDAD EN VENTA DE ACTIVOS</t>
  </si>
  <si>
    <t>Bienes recibidos en pago</t>
  </si>
  <si>
    <t>COSTOS</t>
  </si>
  <si>
    <t>COSTOS DE OPERACIONES DE INTERMEDIACIÓN</t>
  </si>
  <si>
    <t>CAPTACIÓN DE RECURSOS</t>
  </si>
  <si>
    <t>Intereses de ahorro</t>
  </si>
  <si>
    <t>Intereses de depósitos a plazo</t>
  </si>
  <si>
    <t>por depósitos a  30 días</t>
  </si>
  <si>
    <t>por depósitos a 60 días</t>
  </si>
  <si>
    <t>por depósitos a 90 días</t>
  </si>
  <si>
    <t>por depósitos a 120 días</t>
  </si>
  <si>
    <t>por depósitos a 150 días</t>
  </si>
  <si>
    <t>por depósitos a 180 días</t>
  </si>
  <si>
    <t>por depósitos a mas de 180 días</t>
  </si>
  <si>
    <t>por depósitos a 360 días</t>
  </si>
  <si>
    <t>por depósitos a mas de un año</t>
  </si>
  <si>
    <t>Intereses de depósitos en cuenta corriente</t>
  </si>
  <si>
    <t>Intereses de depósitos en cuenta de ahorro simplificada</t>
  </si>
  <si>
    <t>PRÉSTAMOS PARA TERCEROS</t>
  </si>
  <si>
    <t>Intereses BANDESAL</t>
  </si>
  <si>
    <t>Intereses BAC</t>
  </si>
  <si>
    <t>Intereses NORFUND</t>
  </si>
  <si>
    <t>Intereses OIKOCREDIT</t>
  </si>
  <si>
    <t>Intereses BANCO DAVIVIENDA</t>
  </si>
  <si>
    <t>Comisiones</t>
  </si>
  <si>
    <t>Comisiones por desembolso BAC</t>
  </si>
  <si>
    <t>Comisiones por desembolso NORFUND</t>
  </si>
  <si>
    <t>Comisiones por desembolso OIKOCREDIT</t>
  </si>
  <si>
    <t>Comisiones por desembolso BANCO DAVIVIENDA</t>
  </si>
  <si>
    <t>Intereses de títulos valores</t>
  </si>
  <si>
    <t>Intereses de títulos valores PBCREDICO2 (Tramo 6)</t>
  </si>
  <si>
    <t>Intereses de títulos valores PBCREDICO2 (Tramo 7)</t>
  </si>
  <si>
    <t>Intereses de títulos valores PBCREDICO2 (Tramo 8)</t>
  </si>
  <si>
    <t>Intereses de títulos valores PBCREDICO2 (Tramo 9)</t>
  </si>
  <si>
    <t>Intereses de títulos valores PBCREDICO2 (Tramo 10)</t>
  </si>
  <si>
    <t>Intereses de títulos valores PBCREDICO2 (Tramo 11)</t>
  </si>
  <si>
    <t>Intereses de títulos valores PBCREDICO2 (Tramo 12)</t>
  </si>
  <si>
    <t>Intereses de títulos valores PBCREDICO2 (Tramo 13)</t>
  </si>
  <si>
    <t>Intereses de títulos valores PBCREDICO2 (Tramo 14)</t>
  </si>
  <si>
    <t>Intereses de títulos valores PBCREDICO2 (Tramo 15)</t>
  </si>
  <si>
    <t>Otros costos de emisión</t>
  </si>
  <si>
    <t>Otros costos de emisión de los títulos PBCREDICO</t>
  </si>
  <si>
    <t>PRIMAS POR GARANTÍA DE DEPÓSITOS</t>
  </si>
  <si>
    <t>Depósitos en cuenta corriente</t>
  </si>
  <si>
    <t>Depósitos de ahorro</t>
  </si>
  <si>
    <t>Depósitos a plazo</t>
  </si>
  <si>
    <t>OTROS COSTOS DE INTERMEDIACIÓN</t>
  </si>
  <si>
    <t>Materiales de tarjetas de crédito</t>
  </si>
  <si>
    <t>Plásticos de  tarjetas de crédito</t>
  </si>
  <si>
    <t>Comisiones y regalías sobre tarjetas de crédito</t>
  </si>
  <si>
    <t>Comisiones por retiro de efectivo en ATM</t>
  </si>
  <si>
    <t>Comisión Visa por transacciones internacionales</t>
  </si>
  <si>
    <t>Seguro de deuda y de fraude TC</t>
  </si>
  <si>
    <t>Comisión por retiro de efectivo en ATM  TD</t>
  </si>
  <si>
    <t>Costo por plásticos TD</t>
  </si>
  <si>
    <t>Seguro contra robo y fraude TD</t>
  </si>
  <si>
    <t>SANEAMIENTO DE ACTIVOS DE INTERMEDIACIÓN</t>
  </si>
  <si>
    <t>SANEAMIENTO DE ACTIVOS DE INTERMEDIACION</t>
  </si>
  <si>
    <t>Saneamiento de préstamos e intereses</t>
  </si>
  <si>
    <t>Saneamiento de préstamos e intereses TC</t>
  </si>
  <si>
    <t>CASTIGOS DE ACTIVOS DE INTERMEDIACIÓN</t>
  </si>
  <si>
    <t>CASTIGOS DE ACTIVOS DE INTERMEDIACION</t>
  </si>
  <si>
    <t>Cartera de préstamos e intereses</t>
  </si>
  <si>
    <t>COSTOS DE OTRAS OPERACIONES</t>
  </si>
  <si>
    <t>PRESTACIÓN DE SERVICIOS</t>
  </si>
  <si>
    <t>Comisiones SGB</t>
  </si>
  <si>
    <t>Comisiones y cargos bancarios</t>
  </si>
  <si>
    <t>INSPECCIONES Y AVALUOS</t>
  </si>
  <si>
    <t>SERVICIOS DE COBRANZAS</t>
  </si>
  <si>
    <t>Otros Costos</t>
  </si>
  <si>
    <t>Servicios Internacionales de TC VISA</t>
  </si>
  <si>
    <t>Servicios Internacionales de TC CLAI</t>
  </si>
  <si>
    <t>Servicios Internacionales de TC PERSOCARD</t>
  </si>
  <si>
    <t>Servicios Internacionales de TC EVERTEC</t>
  </si>
  <si>
    <t>Comisión por operaciones PayWay</t>
  </si>
  <si>
    <t>GASTOS</t>
  </si>
  <si>
    <t>GASTOS DE OPERACIÓN</t>
  </si>
  <si>
    <t>GASTOS DE FUNCIONARIOS Y EMPLEADOS</t>
  </si>
  <si>
    <t>REMUNERACIONES</t>
  </si>
  <si>
    <t>Salarios ordinarios</t>
  </si>
  <si>
    <t>COMISIONES</t>
  </si>
  <si>
    <t>Salarios extraordinarios</t>
  </si>
  <si>
    <t>PRESTACIONES AL PERSONAL</t>
  </si>
  <si>
    <t>Aguinaldos y bonificaciones</t>
  </si>
  <si>
    <t>Seguro Social y F.S.V.</t>
  </si>
  <si>
    <t>I.S.S.S.</t>
  </si>
  <si>
    <t>Gastos médicos</t>
  </si>
  <si>
    <t>Gastos médicos-Botiquin</t>
  </si>
  <si>
    <t>Fondo de cajeros</t>
  </si>
  <si>
    <t>Atenciones y recreaciones</t>
  </si>
  <si>
    <t>Atenciones Por Fechas Festivas</t>
  </si>
  <si>
    <t>Otras Celebraciones</t>
  </si>
  <si>
    <t>Otros seguros</t>
  </si>
  <si>
    <t>Seguro de Vida Basico</t>
  </si>
  <si>
    <t>Seguro Medico Hospitalario</t>
  </si>
  <si>
    <t>CONFIA</t>
  </si>
  <si>
    <t>CRECER</t>
  </si>
  <si>
    <t>Otras Prestaciones al Personal</t>
  </si>
  <si>
    <t>Alimentacion Por Labores  Extraordinarias</t>
  </si>
  <si>
    <t>EQUIPO Y ENSERES DE CAFETERIA</t>
  </si>
  <si>
    <t>Agua purificada y Otras Bebidas</t>
  </si>
  <si>
    <t>ALIMENTACION POR REUNIONES DE TRABAJO</t>
  </si>
  <si>
    <t>Prestación Económica por Retiro Voluntario</t>
  </si>
  <si>
    <t>INDEMNIZACIONES AL PERSONAL</t>
  </si>
  <si>
    <t>Por despido</t>
  </si>
  <si>
    <t>OTROS GASTOS DEL PERSONAL</t>
  </si>
  <si>
    <t>Capacitación</t>
  </si>
  <si>
    <t>Capacitación en el Pais</t>
  </si>
  <si>
    <t>Combustible y lubricantes</t>
  </si>
  <si>
    <t>Combustible</t>
  </si>
  <si>
    <t>Viáticos y transporte</t>
  </si>
  <si>
    <t>Viaticos</t>
  </si>
  <si>
    <t>Transporte</t>
  </si>
  <si>
    <t>GASTOS GENERALES</t>
  </si>
  <si>
    <t>CONSUMO DE MATERIALES</t>
  </si>
  <si>
    <t>Papelería y útiles</t>
  </si>
  <si>
    <t>Papeleria de Oficina</t>
  </si>
  <si>
    <t>Utiles</t>
  </si>
  <si>
    <t>Fotocopias e impresiones</t>
  </si>
  <si>
    <t>Materiales de limpieza</t>
  </si>
  <si>
    <t>Materiales de limpieza e Higiene</t>
  </si>
  <si>
    <t>REPARACIÓN Y MANTENIMIENTO DE ACTIVO FIJO</t>
  </si>
  <si>
    <t>Mantenimiento de Equipo de Computo</t>
  </si>
  <si>
    <t>MANTENIMIENTO DE SOFTWARE</t>
  </si>
  <si>
    <t>Mobiliario y equipo de oficina</t>
  </si>
  <si>
    <t>Mtto. De Equipo y Sistemas de Seguridad</t>
  </si>
  <si>
    <t>Mtto. De Equipo de Oficina y Otros</t>
  </si>
  <si>
    <t>SERVICIOS PÚBLICOS E IMPUESTOS</t>
  </si>
  <si>
    <t>Comunicaciones</t>
  </si>
  <si>
    <t>Teléfonos Fijos</t>
  </si>
  <si>
    <t>Distribución de Correspondencia</t>
  </si>
  <si>
    <t>Teléfonos Moviles</t>
  </si>
  <si>
    <t>Lineas Dedicadas</t>
  </si>
  <si>
    <t>Internet</t>
  </si>
  <si>
    <t>Energía eléctrica</t>
  </si>
  <si>
    <t>Agua potable</t>
  </si>
  <si>
    <t>Impuestos Fiscales</t>
  </si>
  <si>
    <t>Impuestos Fiscales - IVA</t>
  </si>
  <si>
    <t>Derechos de Registro</t>
  </si>
  <si>
    <t>Impuestos Municipales</t>
  </si>
  <si>
    <t>PUBLICIDAD Y PROMOCIÓN</t>
  </si>
  <si>
    <t>Prensa escrita</t>
  </si>
  <si>
    <t>Otros Medios</t>
  </si>
  <si>
    <t>Publicidades Diversas</t>
  </si>
  <si>
    <t>Tarjetas de Presentación</t>
  </si>
  <si>
    <t>Artículos promocionales</t>
  </si>
  <si>
    <t>Promociones TC</t>
  </si>
  <si>
    <t>ARRENDAMIENTOS Y MANTENIMIENTOS</t>
  </si>
  <si>
    <t>ARRENDAMIENTO PLAZA JARDIN</t>
  </si>
  <si>
    <t>ARRENDAMIENTO AGENCIA SANTA TECLA</t>
  </si>
  <si>
    <t>ARRENDAMIENTO AGENCIA PASEO</t>
  </si>
  <si>
    <t>ARRENDAMIENTO AGENCIA PLAZA MUNDO</t>
  </si>
  <si>
    <t>ARRENDAMIENTO AGENCIA SAN MIGUEL</t>
  </si>
  <si>
    <t>arrendamieto agencia santa ana</t>
  </si>
  <si>
    <t>Arrendamiento Agencia Apopa</t>
  </si>
  <si>
    <t>Arrendamiento Mini Agencia Metrocentro</t>
  </si>
  <si>
    <t>Arrendamiento Agencia Centro</t>
  </si>
  <si>
    <t>Arrendamiento Mini Agencia Metrocentro San Miguel</t>
  </si>
  <si>
    <t>Arrendamiento Mini Agencia Lourdes</t>
  </si>
  <si>
    <t>Arrendamiento Agencia Usulutan</t>
  </si>
  <si>
    <t>Arrendamiento Agencia Roosvelt</t>
  </si>
  <si>
    <t>Arrendamiento Local de Agencia Zacatecoluca</t>
  </si>
  <si>
    <t>Arrendamiento Local de Miniagencia Plaza Merliot</t>
  </si>
  <si>
    <t>Arrendamiento Local de Agencia Sonsonate Centro</t>
  </si>
  <si>
    <t>Arrendamiento Local de Agencia metrocentro santa ana</t>
  </si>
  <si>
    <t>Arrendamiento Agencia Plaza Mundo Apopa</t>
  </si>
  <si>
    <t>Arrendamiento Centro de Negocios Zacatecoluca</t>
  </si>
  <si>
    <t>Arrendamiento ATM</t>
  </si>
  <si>
    <t>Arrendamiento Oficinas Edificio 71</t>
  </si>
  <si>
    <t>Mantenimiento de locales arrendados</t>
  </si>
  <si>
    <t>Servicios de Limpieza en locales Arrendados</t>
  </si>
  <si>
    <t>Aire Acondicionado Locales Arrendados</t>
  </si>
  <si>
    <t>Reparaciones y Readecuaciones Locales Arrendados</t>
  </si>
  <si>
    <t>Cuota por mantenimiento</t>
  </si>
  <si>
    <t>SEGUROS SOBRE BIENES</t>
  </si>
  <si>
    <t>Sobre activos fijos</t>
  </si>
  <si>
    <t>Seguro Inmuebles Mobiliario y Equipo</t>
  </si>
  <si>
    <t>Dinero y Valores</t>
  </si>
  <si>
    <t>HONORARIOS PROFESIONALES</t>
  </si>
  <si>
    <t>Auditores</t>
  </si>
  <si>
    <t>HONORARIOS AUDITORIA FINANCIERA</t>
  </si>
  <si>
    <t>HONORARIOS AUDITORIA FISCAL</t>
  </si>
  <si>
    <t>Abogados</t>
  </si>
  <si>
    <t>Honorarios Abogados</t>
  </si>
  <si>
    <t>Empresas consultoras</t>
  </si>
  <si>
    <t>Asesores Independientes</t>
  </si>
  <si>
    <t>SUPERINTENDENCIA DEL SISTEMA FINANCIERO</t>
  </si>
  <si>
    <t>Cuota obligatoria</t>
  </si>
  <si>
    <t>SERVICIOS DE ADMINISTRACIÓN</t>
  </si>
  <si>
    <t>Servicios de administración de cartera de préstamos</t>
  </si>
  <si>
    <t>Cartera UNICOSERVI</t>
  </si>
  <si>
    <t>Servicios de seguridad</t>
  </si>
  <si>
    <t>Suscripciones</t>
  </si>
  <si>
    <t>Suscripción Equifax</t>
  </si>
  <si>
    <t>Suscripción CENTRO NACIONAL DE REGISTROS</t>
  </si>
  <si>
    <t>Suscripción MUSICA AMBIENTAL</t>
  </si>
  <si>
    <t>Suscripción INFORED</t>
  </si>
  <si>
    <t>Suscripción CAMARA DE COMERCIO</t>
  </si>
  <si>
    <t>Contribuciones</t>
  </si>
  <si>
    <t>Donaciones</t>
  </si>
  <si>
    <t>Becas para hijos de empleados</t>
  </si>
  <si>
    <t>Publicaciones y convocatorias</t>
  </si>
  <si>
    <t>Publicaciones legales</t>
  </si>
  <si>
    <t>Publicaciones Administrativas</t>
  </si>
  <si>
    <t>Servicio de traslado de valores</t>
  </si>
  <si>
    <t>Sersaprosa</t>
  </si>
  <si>
    <t>Otros Gastos</t>
  </si>
  <si>
    <t>Servicio de Colecturía UNICOMER</t>
  </si>
  <si>
    <t>DEPRECIACIONES Y AMORTIZACIONES</t>
  </si>
  <si>
    <t>DEPRECIACIONES</t>
  </si>
  <si>
    <t>Depreciación - Bienes Muebles</t>
  </si>
  <si>
    <t>AMORTIZACIONES</t>
  </si>
  <si>
    <t>Construcciones en locales arrendados</t>
  </si>
  <si>
    <t>Programas computacionales</t>
  </si>
  <si>
    <t>GASTOS NO OPERACIONALES</t>
  </si>
  <si>
    <t>CASTIGOS DE BIENES RECIBIDOS EN PAGO O ADJUDICADOS</t>
  </si>
  <si>
    <t>Bienes inmuebles</t>
  </si>
  <si>
    <t>bienes recibidos en pago</t>
  </si>
  <si>
    <t>IMPUESTOS DIRECTOS</t>
  </si>
  <si>
    <t>Impuesto sobre la renta corriente</t>
  </si>
  <si>
    <t>INFORMACIÓN FINANCIERA</t>
  </si>
  <si>
    <t>DERECHOS Y OBLIGACIONES POR CRÉDITOS</t>
  </si>
  <si>
    <t>DISPONIBILIDAD POR CRÉDITOS OBTENIDOS</t>
  </si>
  <si>
    <t>Otorgados por  BANDESAL - ML</t>
  </si>
  <si>
    <t>Otorgados por BANDESAL - ML</t>
  </si>
  <si>
    <t>EXIGIBILIDAD POR CRÉDITOS OTORGADOS</t>
  </si>
  <si>
    <t>Saldos no utilizados de tarjetas de crédito - ML</t>
  </si>
  <si>
    <t>INTERESES SOBRE PRESTAMOS DE DUDOSA RECUPERACIÓN</t>
  </si>
  <si>
    <t>INTERESES SOBRE PRÉSTAMOS DE DUDOSA RECUPERACIÓN</t>
  </si>
  <si>
    <t>INTERESES SOBRE PRÉSTAMOS DE DUDOSA RECUPERACION</t>
  </si>
  <si>
    <t>INTERESES SOBRE PRÉSTAMOS FIDUCIARIOS</t>
  </si>
  <si>
    <t>INTERESES POR SOBREGIRO EN CTA CTE</t>
  </si>
  <si>
    <t>INTERESES COVID19 CARTERA VENCIDA</t>
  </si>
  <si>
    <t>INTERESES GRACIA TOTAL CARTERA VENCIDA</t>
  </si>
  <si>
    <t>INTERESES TARJETA DE CREDITO</t>
  </si>
  <si>
    <t>CARTERA DE PRESTAMOS PIGNORADA</t>
  </si>
  <si>
    <t>CARTERA DE PRÉSTAMOS PIGNORADA</t>
  </si>
  <si>
    <t>A FAVOR DE BANDESAL</t>
  </si>
  <si>
    <t>PARA GARANTIZAR EMISIONES DE OBLIGACIONES NEGOCIABLES</t>
  </si>
  <si>
    <t>PARA GARANTIZAR EMISION TRAMO 6 PBCREDICO2</t>
  </si>
  <si>
    <t>PARA GARANTIZAR EMISION TRAMO 7 PBCREDICO2</t>
  </si>
  <si>
    <t>PARA GARANTIZAR EMISION TRAMO 13 PBCREDICO2</t>
  </si>
  <si>
    <t>EXISTENCIAS EN LA BÓVEDA</t>
  </si>
  <si>
    <t>DOCUMENTOS DE PRESTAMOS Y CRÉDITOS</t>
  </si>
  <si>
    <t>Con hipoteca abierta</t>
  </si>
  <si>
    <t>Modificación Hipoteca</t>
  </si>
  <si>
    <t>Mutuo Hipotecario</t>
  </si>
  <si>
    <t>modificación mutuo hipotecario</t>
  </si>
  <si>
    <t>Con prenda con desplazamiento</t>
  </si>
  <si>
    <t>Certificados dp credicomer (pignorado) Century Plaza</t>
  </si>
  <si>
    <t>Certificados dp credicomer (pignorado) Paseo</t>
  </si>
  <si>
    <t>Certificados dp credicomer (pignorado) Santa Tecla</t>
  </si>
  <si>
    <t>Certificados dp credicomer (pignorado) Centro</t>
  </si>
  <si>
    <t>Certificados dp credicomer (pignorado) Metro San Miguel</t>
  </si>
  <si>
    <t>Con prenda sin desplazamiento</t>
  </si>
  <si>
    <t>Constitución de prenda</t>
  </si>
  <si>
    <t>Mutuo prendario</t>
  </si>
  <si>
    <t>Modificación Mutuo prendario</t>
  </si>
  <si>
    <t>Garantía Fiduciaria</t>
  </si>
  <si>
    <t>Garantía Fiduciaria- pagaré</t>
  </si>
  <si>
    <t>Garantía Fiduciaria- Mutuo Simple</t>
  </si>
  <si>
    <t>Garantía Fiduciaria- Certificado Progape</t>
  </si>
  <si>
    <t>Garantía Fiduciaria- FSG</t>
  </si>
  <si>
    <t>Garantía Fiduciaria- Escritura línea de crédito</t>
  </si>
  <si>
    <t>Garantía Fiduciaria- Modificación Mutuo simple</t>
  </si>
  <si>
    <t>TÍTULOSVALORES Y OTROS DOCUMENTOS</t>
  </si>
  <si>
    <t>DOCUMENTOS EN CUSTODIA</t>
  </si>
  <si>
    <t>Propios</t>
  </si>
  <si>
    <t>Contrato de depósito BCR</t>
  </si>
  <si>
    <t>poliza de seguro de intereses bancarios</t>
  </si>
  <si>
    <t>Pólizas de Daños</t>
  </si>
  <si>
    <t>Pólizas de Deuda</t>
  </si>
  <si>
    <t>Pólizas de Automotores</t>
  </si>
  <si>
    <t>ACTIVOS CASTIGADOS</t>
  </si>
  <si>
    <t>Cartera de préstamos - ML</t>
  </si>
  <si>
    <t>Cartera comprada UNICOSERVI</t>
  </si>
  <si>
    <t>Cartera tarjeta de crédito</t>
  </si>
  <si>
    <t>Cartera COVID 19</t>
  </si>
  <si>
    <t>INFORMACIÓN FINANCIERA POR CONTRA</t>
  </si>
  <si>
    <t>EXISTENCIAS EN LA BÓVEDA POR CONTRA</t>
  </si>
  <si>
    <t>Cartera propia saneada</t>
  </si>
  <si>
    <t>Cartera comprada saneada</t>
  </si>
  <si>
    <t>Contracargos Tarjeta de Débito</t>
  </si>
  <si>
    <t>Edificaciones - valor de adquisición</t>
  </si>
  <si>
    <t>PISO 16 PLZA MILLENNIUM</t>
  </si>
  <si>
    <t>Edificaciones</t>
  </si>
  <si>
    <t>Dividendos</t>
  </si>
  <si>
    <t>JOSE LUIS ARGUETA FLORES</t>
  </si>
  <si>
    <t>OPERACIONES TEMPORALES CON DOCUMENTOS</t>
  </si>
  <si>
    <t>Primas</t>
  </si>
  <si>
    <t>Ccomisión por copias y certificaciones</t>
  </si>
  <si>
    <t>Comisión por colectores Punto Expres</t>
  </si>
  <si>
    <t>Reintegros por robo y fraude en TC y TD</t>
  </si>
  <si>
    <t>AVALES Y FIANZAS</t>
  </si>
  <si>
    <t>Avales</t>
  </si>
  <si>
    <t>Garantía PROGAPE y BANDESAL</t>
  </si>
  <si>
    <t>Comisiones por operaciones de bolsa</t>
  </si>
  <si>
    <t>IPFA</t>
  </si>
  <si>
    <t>Mantenimiento de Vehiculos</t>
  </si>
  <si>
    <t>Patrocinios</t>
  </si>
  <si>
    <t>Gastos no Deducibles</t>
  </si>
  <si>
    <t>Depreciación - Bienes Inmuebles Valor de Adquisición</t>
  </si>
  <si>
    <t>BALANCE GENERAL AL 31  DE MARZO 2023</t>
  </si>
  <si>
    <t>ATM  AGENCIA SANTA ANA</t>
  </si>
  <si>
    <t>ATM AGENCIA SANTA TECLA</t>
  </si>
  <si>
    <t>REFINANCIADOS PRENDARIOS</t>
  </si>
  <si>
    <t>Provisión por categoría de riesgo vivienda</t>
  </si>
  <si>
    <t>Provisión por categoría de riesgo para vivienda</t>
  </si>
  <si>
    <t>ALBA PATRICIA BLANCO ALFARO</t>
  </si>
  <si>
    <t>Millennium plaza</t>
  </si>
  <si>
    <t>Comisión por emisión de estado de cuenta de ahorros</t>
  </si>
  <si>
    <t>Liberación de reservas de saneamiento</t>
  </si>
  <si>
    <t>Liberación de Reserva de Activos extraordinarios</t>
  </si>
  <si>
    <t>Protege Seguros, S.A. - local</t>
  </si>
  <si>
    <t>Protege Seguros, S.A. - Servicios Públicos</t>
  </si>
  <si>
    <t>Bonificacion</t>
  </si>
  <si>
    <t>Alojamiento</t>
  </si>
  <si>
    <t>Edificios propios</t>
  </si>
  <si>
    <t>Aire acondicionado - Edificios Propios</t>
  </si>
  <si>
    <t>Reparaciones y Readecuaciones - Edif. Propios</t>
  </si>
  <si>
    <t>Cuota de Mantenimiento</t>
  </si>
  <si>
    <t>Matrícula de Comercio</t>
  </si>
  <si>
    <t>Remodelaciones y readecuaciones en locales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</si>
</sst>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1" fontId="0" fillId="0" borderId="0" xfId="0" applyNumberFormat="1" applyAlignment="1">
      <alignment horizontal="left"/>
    </xf>
    <xf numFmtId="164" fontId="0" fillId="0" borderId="0" xfId="1" applyFont="1"/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95" zoomScale="110" zoomScaleNormal="110" workbookViewId="0">
      <selection activeCell="Q20" sqref="Q20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4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3" t="s">
        <v>969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6"/>
      <c r="M5" s="6"/>
      <c r="N5" s="6"/>
      <c r="O5" s="6"/>
    </row>
    <row r="6" spans="1:20" ht="15" customHeight="1" x14ac:dyDescent="0.25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1"/>
      <c r="M6" s="13"/>
      <c r="N6" s="13"/>
      <c r="O6" s="15">
        <f>SUM(M7:M20)</f>
        <v>169577.82557000002</v>
      </c>
    </row>
    <row r="7" spans="1:20" ht="15" customHeight="1" x14ac:dyDescent="0.25">
      <c r="A7" s="4"/>
      <c r="B7" s="21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13">
        <f>+Hoja1!F4/1000</f>
        <v>24085.752550000001</v>
      </c>
      <c r="N7" s="13"/>
      <c r="O7" s="16"/>
    </row>
    <row r="8" spans="1:20" ht="15" hidden="1" customHeight="1" x14ac:dyDescent="0.25">
      <c r="A8" s="4"/>
      <c r="B8" s="21" t="s">
        <v>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13">
        <v>0</v>
      </c>
      <c r="N8" s="13"/>
      <c r="O8" s="16"/>
    </row>
    <row r="9" spans="1:20" ht="15" customHeight="1" x14ac:dyDescent="0.25">
      <c r="A9" s="4"/>
      <c r="B9" s="21" t="s">
        <v>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21" t="s">
        <v>7</v>
      </c>
      <c r="D10" s="21"/>
      <c r="E10" s="21"/>
      <c r="F10" s="21"/>
      <c r="G10" s="21"/>
      <c r="H10" s="21"/>
      <c r="I10" s="21"/>
      <c r="J10" s="21"/>
      <c r="K10" s="21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21" t="s">
        <v>109</v>
      </c>
      <c r="D11" s="21"/>
      <c r="E11" s="21"/>
      <c r="F11" s="21"/>
      <c r="G11" s="21"/>
      <c r="H11" s="21"/>
      <c r="I11" s="21"/>
      <c r="J11" s="21"/>
      <c r="K11" s="21"/>
      <c r="L11" s="1">
        <f>+Hoja1!F95/1000</f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21" t="s">
        <v>8</v>
      </c>
      <c r="D12" s="21"/>
      <c r="E12" s="21"/>
      <c r="F12" s="21"/>
      <c r="G12" s="21"/>
      <c r="H12" s="21"/>
      <c r="I12" s="21"/>
      <c r="J12" s="21"/>
      <c r="K12" s="21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21" t="s">
        <v>9</v>
      </c>
      <c r="D13" s="21"/>
      <c r="E13" s="21"/>
      <c r="F13" s="21"/>
      <c r="G13" s="21"/>
      <c r="H13" s="21"/>
      <c r="I13" s="21"/>
      <c r="J13" s="21"/>
      <c r="K13" s="21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21" t="s">
        <v>10</v>
      </c>
      <c r="D14" s="21"/>
      <c r="E14" s="21"/>
      <c r="F14" s="21"/>
      <c r="G14" s="21"/>
      <c r="H14" s="21"/>
      <c r="I14" s="21"/>
      <c r="J14" s="21"/>
      <c r="K14" s="21"/>
      <c r="L14" s="1">
        <v>0</v>
      </c>
      <c r="M14" s="16"/>
      <c r="N14" s="16"/>
      <c r="O14" s="16"/>
    </row>
    <row r="15" spans="1:20" ht="15" customHeight="1" x14ac:dyDescent="0.25">
      <c r="A15" s="4"/>
      <c r="B15" s="21" t="s">
        <v>11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4">
        <f>+L16+L17+L18+L19</f>
        <v>143992.07302000001</v>
      </c>
      <c r="N15" s="13"/>
      <c r="O15" s="16"/>
    </row>
    <row r="16" spans="1:20" ht="15" customHeight="1" x14ac:dyDescent="0.25">
      <c r="A16" s="4"/>
      <c r="B16" s="4"/>
      <c r="C16" s="21" t="s">
        <v>12</v>
      </c>
      <c r="D16" s="21"/>
      <c r="E16" s="21"/>
      <c r="F16" s="21"/>
      <c r="G16" s="21"/>
      <c r="H16" s="21"/>
      <c r="I16" s="21"/>
      <c r="J16" s="21"/>
      <c r="K16" s="21"/>
      <c r="L16" s="1">
        <f>+Hoja1!F97/1000</f>
        <v>5141.0441200000005</v>
      </c>
      <c r="M16" s="16"/>
      <c r="N16" s="16"/>
      <c r="O16" s="16"/>
    </row>
    <row r="17" spans="1:16" ht="15" customHeight="1" x14ac:dyDescent="0.25">
      <c r="A17" s="4"/>
      <c r="B17" s="4"/>
      <c r="C17" s="21" t="s">
        <v>13</v>
      </c>
      <c r="D17" s="21"/>
      <c r="E17" s="21"/>
      <c r="F17" s="21"/>
      <c r="G17" s="21"/>
      <c r="H17" s="21"/>
      <c r="I17" s="21"/>
      <c r="J17" s="21"/>
      <c r="K17" s="21"/>
      <c r="L17" s="1">
        <f>+Hoja1!F155/1000</f>
        <v>138917.56487</v>
      </c>
      <c r="M17" s="16"/>
      <c r="N17" s="16"/>
      <c r="O17" s="16"/>
    </row>
    <row r="18" spans="1:16" ht="15" customHeight="1" x14ac:dyDescent="0.25">
      <c r="A18" s="4"/>
      <c r="B18" s="4"/>
      <c r="C18" s="21" t="s">
        <v>14</v>
      </c>
      <c r="D18" s="21"/>
      <c r="E18" s="21"/>
      <c r="F18" s="21"/>
      <c r="G18" s="21"/>
      <c r="H18" s="21"/>
      <c r="I18" s="21"/>
      <c r="J18" s="21"/>
      <c r="K18" s="21"/>
      <c r="L18" s="1">
        <f>+Hoja1!F253/1000</f>
        <v>6361.9404599999998</v>
      </c>
      <c r="M18" s="16"/>
      <c r="N18" s="16"/>
      <c r="O18" s="16"/>
    </row>
    <row r="19" spans="1:16" ht="15" customHeight="1" x14ac:dyDescent="0.25">
      <c r="A19" s="4"/>
      <c r="B19" s="4"/>
      <c r="C19" s="21" t="s">
        <v>15</v>
      </c>
      <c r="D19" s="21"/>
      <c r="E19" s="21"/>
      <c r="F19" s="21"/>
      <c r="G19" s="21"/>
      <c r="H19" s="21"/>
      <c r="I19" s="21"/>
      <c r="J19" s="21"/>
      <c r="K19" s="21"/>
      <c r="L19" s="1">
        <f>+Hoja1!F310/1000</f>
        <v>-6428.4764299999997</v>
      </c>
      <c r="M19" s="16"/>
      <c r="N19" s="16"/>
      <c r="O19" s="16"/>
    </row>
    <row r="20" spans="1:16" ht="15" customHeight="1" x14ac:dyDescent="0.25">
      <c r="A20" s="25" t="s">
        <v>16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1"/>
      <c r="M20" s="13"/>
      <c r="N20" s="13"/>
      <c r="O20" s="15">
        <f>SUM(M21:M34)</f>
        <v>5168.9195599999994</v>
      </c>
      <c r="P20" s="2"/>
    </row>
    <row r="21" spans="1:16" ht="15" hidden="1" customHeight="1" x14ac:dyDescent="0.25">
      <c r="A21" s="4"/>
      <c r="B21" s="21" t="s">
        <v>17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13">
        <v>0</v>
      </c>
      <c r="N21" s="13"/>
      <c r="O21" s="16"/>
    </row>
    <row r="22" spans="1:16" ht="15" customHeight="1" x14ac:dyDescent="0.25">
      <c r="A22" s="4"/>
      <c r="B22" s="21" t="s">
        <v>108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13">
        <f>+Hoja1!F337/1000</f>
        <v>749.21931000000006</v>
      </c>
      <c r="N22" s="13"/>
      <c r="O22" s="16"/>
    </row>
    <row r="23" spans="1:16" ht="15" customHeight="1" x14ac:dyDescent="0.25">
      <c r="A23" s="4"/>
      <c r="B23" s="21" t="s">
        <v>18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3">
        <f>+Hoja1!F360/1000</f>
        <v>74.712260000000001</v>
      </c>
      <c r="N23" s="13"/>
      <c r="O23" s="16"/>
    </row>
    <row r="24" spans="1:16" ht="15" customHeight="1" x14ac:dyDescent="0.25">
      <c r="A24" s="4"/>
      <c r="B24" s="21" t="s">
        <v>19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3">
        <f>+Hoja1!F382/1000</f>
        <v>3426.96713</v>
      </c>
      <c r="N24" s="13"/>
      <c r="O24" s="16"/>
    </row>
    <row r="25" spans="1:16" ht="15" customHeight="1" x14ac:dyDescent="0.25">
      <c r="A25" s="4"/>
      <c r="B25" s="21" t="s">
        <v>20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3">
        <f>SUM(L28:L31)</f>
        <v>1008.6939900000001</v>
      </c>
      <c r="N25" s="13"/>
      <c r="O25" s="16"/>
    </row>
    <row r="26" spans="1:16" ht="15" hidden="1" customHeight="1" x14ac:dyDescent="0.25">
      <c r="A26" s="4"/>
      <c r="B26" s="4"/>
      <c r="C26" s="21" t="s">
        <v>21</v>
      </c>
      <c r="D26" s="21"/>
      <c r="E26" s="21"/>
      <c r="F26" s="21"/>
      <c r="G26" s="21"/>
      <c r="H26" s="21"/>
      <c r="I26" s="21"/>
      <c r="J26" s="21"/>
      <c r="K26" s="21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21" t="s">
        <v>22</v>
      </c>
      <c r="D27" s="21"/>
      <c r="E27" s="21"/>
      <c r="F27" s="21"/>
      <c r="G27" s="21"/>
      <c r="H27" s="21"/>
      <c r="I27" s="21"/>
      <c r="J27" s="21"/>
      <c r="K27" s="21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21" t="s">
        <v>23</v>
      </c>
      <c r="D28" s="21"/>
      <c r="E28" s="21"/>
      <c r="F28" s="21"/>
      <c r="G28" s="21"/>
      <c r="H28" s="21"/>
      <c r="I28" s="21"/>
      <c r="J28" s="21"/>
      <c r="K28" s="21"/>
      <c r="L28" s="1">
        <f>+Hoja1!F437/1000</f>
        <v>19.948880000000003</v>
      </c>
      <c r="M28" s="16"/>
      <c r="N28" s="16"/>
      <c r="O28" s="16"/>
    </row>
    <row r="29" spans="1:16" ht="15" customHeight="1" x14ac:dyDescent="0.25">
      <c r="A29" s="4"/>
      <c r="B29" s="4"/>
      <c r="C29" s="21" t="s">
        <v>24</v>
      </c>
      <c r="D29" s="21"/>
      <c r="E29" s="21"/>
      <c r="F29" s="21"/>
      <c r="G29" s="21"/>
      <c r="H29" s="21"/>
      <c r="I29" s="21"/>
      <c r="J29" s="21"/>
      <c r="K29" s="21"/>
      <c r="L29" s="1">
        <f>+Hoja1!F443/1000</f>
        <v>256.84370000000001</v>
      </c>
      <c r="M29" s="16"/>
      <c r="N29" s="16"/>
      <c r="O29" s="16"/>
    </row>
    <row r="30" spans="1:16" ht="15" hidden="1" customHeight="1" x14ac:dyDescent="0.25">
      <c r="A30" s="4"/>
      <c r="B30" s="4"/>
      <c r="C30" s="21" t="s">
        <v>25</v>
      </c>
      <c r="D30" s="21"/>
      <c r="E30" s="21"/>
      <c r="F30" s="21"/>
      <c r="G30" s="21"/>
      <c r="H30" s="21"/>
      <c r="I30" s="21"/>
      <c r="J30" s="21"/>
      <c r="K30" s="21"/>
      <c r="L30" s="1">
        <v>0</v>
      </c>
      <c r="M30" s="16"/>
      <c r="N30" s="16"/>
      <c r="O30" s="16"/>
    </row>
    <row r="31" spans="1:16" ht="15" customHeight="1" x14ac:dyDescent="0.25">
      <c r="A31" s="4"/>
      <c r="B31" s="4"/>
      <c r="C31" s="21" t="s">
        <v>26</v>
      </c>
      <c r="D31" s="21"/>
      <c r="E31" s="21"/>
      <c r="F31" s="21"/>
      <c r="G31" s="21"/>
      <c r="H31" s="21"/>
      <c r="I31" s="21"/>
      <c r="J31" s="21"/>
      <c r="K31" s="21"/>
      <c r="L31" s="1">
        <f>+Hoja1!F456/1000</f>
        <v>731.90141000000006</v>
      </c>
      <c r="M31" s="16"/>
      <c r="N31" s="16"/>
      <c r="O31" s="16"/>
    </row>
    <row r="32" spans="1:16" ht="15" customHeight="1" x14ac:dyDescent="0.25">
      <c r="A32" s="4"/>
      <c r="B32" s="21" t="s">
        <v>27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13">
        <f>+Hoja1!F481/1000</f>
        <v>-90.67313</v>
      </c>
      <c r="N32" s="13"/>
      <c r="O32" s="16"/>
    </row>
    <row r="33" spans="1:16" ht="15" hidden="1" customHeight="1" x14ac:dyDescent="0.25">
      <c r="A33" s="4"/>
      <c r="B33" s="21" t="s">
        <v>28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13">
        <v>0</v>
      </c>
      <c r="N33" s="13"/>
      <c r="O33" s="16"/>
    </row>
    <row r="34" spans="1:16" ht="21" customHeight="1" x14ac:dyDescent="0.25">
      <c r="A34" s="25" t="s">
        <v>29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1"/>
      <c r="M34" s="13"/>
      <c r="N34" s="13"/>
      <c r="O34" s="15">
        <f>SUM(M35:M51)</f>
        <v>6623.962019999999</v>
      </c>
      <c r="P34" s="2"/>
    </row>
    <row r="35" spans="1:16" ht="15" hidden="1" customHeight="1" x14ac:dyDescent="0.25">
      <c r="A35" s="4"/>
      <c r="B35" s="21" t="s">
        <v>30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21" t="s">
        <v>31</v>
      </c>
      <c r="D36" s="21"/>
      <c r="E36" s="21"/>
      <c r="F36" s="21"/>
      <c r="G36" s="21"/>
      <c r="H36" s="21"/>
      <c r="I36" s="21"/>
      <c r="J36" s="21"/>
      <c r="K36" s="21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21" t="s">
        <v>32</v>
      </c>
      <c r="D37" s="21"/>
      <c r="E37" s="21"/>
      <c r="F37" s="21"/>
      <c r="G37" s="21"/>
      <c r="H37" s="21"/>
      <c r="I37" s="21"/>
      <c r="J37" s="21"/>
      <c r="K37" s="21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21" t="s">
        <v>33</v>
      </c>
      <c r="D38" s="21"/>
      <c r="E38" s="21"/>
      <c r="F38" s="21"/>
      <c r="G38" s="21"/>
      <c r="H38" s="21"/>
      <c r="I38" s="21"/>
      <c r="J38" s="21"/>
      <c r="K38" s="21"/>
      <c r="L38" s="1">
        <v>0</v>
      </c>
      <c r="M38" s="16"/>
      <c r="N38" s="16"/>
      <c r="O38" s="16"/>
    </row>
    <row r="39" spans="1:16" ht="15" customHeight="1" x14ac:dyDescent="0.25">
      <c r="A39" s="4"/>
      <c r="B39" s="21" t="s">
        <v>34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13">
        <f>+L40+L41+L42+L43+L44+L45+L46</f>
        <v>5649.4746799999994</v>
      </c>
      <c r="N39" s="13"/>
      <c r="O39" s="16"/>
    </row>
    <row r="40" spans="1:16" ht="15" customHeight="1" x14ac:dyDescent="0.25">
      <c r="A40" s="4"/>
      <c r="B40" s="4"/>
      <c r="C40" s="21" t="s">
        <v>35</v>
      </c>
      <c r="D40" s="21"/>
      <c r="E40" s="21"/>
      <c r="F40" s="21"/>
      <c r="G40" s="21"/>
      <c r="H40" s="21"/>
      <c r="I40" s="21"/>
      <c r="J40" s="21"/>
      <c r="K40" s="21"/>
      <c r="L40" s="1">
        <f>+Hoja1!F488/1000</f>
        <v>4218.9928899999995</v>
      </c>
      <c r="M40" s="16"/>
      <c r="N40" s="16"/>
      <c r="O40" s="16"/>
    </row>
    <row r="41" spans="1:16" ht="15" customHeight="1" x14ac:dyDescent="0.25">
      <c r="A41" s="4"/>
      <c r="B41" s="4"/>
      <c r="C41" s="21" t="s">
        <v>36</v>
      </c>
      <c r="D41" s="21"/>
      <c r="E41" s="21"/>
      <c r="F41" s="21"/>
      <c r="G41" s="21"/>
      <c r="H41" s="21"/>
      <c r="I41" s="21"/>
      <c r="J41" s="21"/>
      <c r="K41" s="21"/>
      <c r="L41" s="1">
        <f>+Hoja1!F491/1000</f>
        <v>2370.8129300000001</v>
      </c>
      <c r="M41" s="16"/>
      <c r="N41" s="16"/>
      <c r="O41" s="16"/>
    </row>
    <row r="42" spans="1:16" ht="15" customHeight="1" x14ac:dyDescent="0.25">
      <c r="A42" s="4"/>
      <c r="B42" s="4"/>
      <c r="C42" s="21" t="s">
        <v>37</v>
      </c>
      <c r="D42" s="21"/>
      <c r="E42" s="21"/>
      <c r="F42" s="21"/>
      <c r="G42" s="21"/>
      <c r="H42" s="21"/>
      <c r="I42" s="21"/>
      <c r="J42" s="21"/>
      <c r="K42" s="21"/>
      <c r="L42" s="1">
        <f>+Hoja1!F495/1000</f>
        <v>475.19781</v>
      </c>
      <c r="M42" s="16"/>
      <c r="N42" s="16"/>
      <c r="O42" s="16"/>
    </row>
    <row r="43" spans="1:16" ht="15" customHeight="1" x14ac:dyDescent="0.25">
      <c r="A43" s="4"/>
      <c r="B43" s="4"/>
      <c r="C43" s="21" t="s">
        <v>38</v>
      </c>
      <c r="D43" s="21"/>
      <c r="E43" s="21"/>
      <c r="F43" s="21"/>
      <c r="G43" s="21"/>
      <c r="H43" s="21"/>
      <c r="I43" s="21"/>
      <c r="J43" s="21"/>
      <c r="K43" s="21"/>
      <c r="L43" s="1">
        <f>+Hoja1!F498/1000</f>
        <v>628.96645999999998</v>
      </c>
      <c r="M43" s="16"/>
      <c r="N43" s="16"/>
      <c r="O43" s="16"/>
    </row>
    <row r="44" spans="1:16" ht="15" customHeight="1" x14ac:dyDescent="0.25">
      <c r="A44" s="4"/>
      <c r="B44" s="4"/>
      <c r="C44" s="21" t="s">
        <v>39</v>
      </c>
      <c r="D44" s="21"/>
      <c r="E44" s="21"/>
      <c r="F44" s="21"/>
      <c r="G44" s="21"/>
      <c r="H44" s="21"/>
      <c r="I44" s="21"/>
      <c r="J44" s="21"/>
      <c r="K44" s="21"/>
      <c r="L44" s="1">
        <f>+Hoja1!F501/1000</f>
        <v>47.059519999999999</v>
      </c>
      <c r="M44" s="16"/>
      <c r="N44" s="16"/>
      <c r="O44" s="16"/>
    </row>
    <row r="45" spans="1:16" ht="15" customHeight="1" x14ac:dyDescent="0.25">
      <c r="A45" s="4"/>
      <c r="B45" s="4"/>
      <c r="C45" s="21" t="s">
        <v>40</v>
      </c>
      <c r="D45" s="21"/>
      <c r="E45" s="21"/>
      <c r="F45" s="21"/>
      <c r="G45" s="21"/>
      <c r="H45" s="21"/>
      <c r="I45" s="21"/>
      <c r="J45" s="21"/>
      <c r="K45" s="21"/>
      <c r="L45" s="1">
        <f>+Hoja1!F504/1000</f>
        <v>0.41526999999999997</v>
      </c>
      <c r="M45" s="16"/>
      <c r="N45" s="16"/>
      <c r="O45" s="16"/>
    </row>
    <row r="46" spans="1:16" ht="15" customHeight="1" x14ac:dyDescent="0.25">
      <c r="A46" s="4"/>
      <c r="B46" s="4"/>
      <c r="C46" s="21" t="s">
        <v>41</v>
      </c>
      <c r="D46" s="21"/>
      <c r="E46" s="21"/>
      <c r="F46" s="21"/>
      <c r="G46" s="21"/>
      <c r="H46" s="21"/>
      <c r="I46" s="21"/>
      <c r="J46" s="21"/>
      <c r="K46" s="21"/>
      <c r="L46" s="1">
        <f>+Hoja1!F507/1000</f>
        <v>-2091.9701999999997</v>
      </c>
      <c r="M46" s="16"/>
      <c r="N46" s="16"/>
      <c r="O46" s="16"/>
    </row>
    <row r="47" spans="1:16" ht="15" customHeight="1" x14ac:dyDescent="0.25">
      <c r="A47" s="4"/>
      <c r="B47" s="21" t="s">
        <v>42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3">
        <f>+L48</f>
        <v>974.48734000000002</v>
      </c>
      <c r="N47" s="13"/>
      <c r="O47" s="16"/>
    </row>
    <row r="48" spans="1:16" ht="15" customHeight="1" x14ac:dyDescent="0.25">
      <c r="A48" s="4"/>
      <c r="B48" s="4"/>
      <c r="C48" s="21" t="s">
        <v>43</v>
      </c>
      <c r="D48" s="21"/>
      <c r="E48" s="21"/>
      <c r="F48" s="21"/>
      <c r="G48" s="21"/>
      <c r="H48" s="21"/>
      <c r="I48" s="21"/>
      <c r="J48" s="21"/>
      <c r="K48" s="21"/>
      <c r="L48" s="1">
        <f>+Hoja1!F521/1000</f>
        <v>974.48734000000002</v>
      </c>
      <c r="M48" s="16"/>
      <c r="N48" s="16"/>
      <c r="O48" s="16"/>
    </row>
    <row r="49" spans="1:16" ht="15" hidden="1" customHeight="1" x14ac:dyDescent="0.25">
      <c r="A49" s="4"/>
      <c r="B49" s="4"/>
      <c r="C49" s="21" t="s">
        <v>44</v>
      </c>
      <c r="D49" s="21"/>
      <c r="E49" s="21"/>
      <c r="F49" s="21"/>
      <c r="G49" s="21"/>
      <c r="H49" s="21"/>
      <c r="I49" s="21"/>
      <c r="J49" s="21"/>
      <c r="K49" s="21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21" t="s">
        <v>45</v>
      </c>
      <c r="D50" s="21"/>
      <c r="E50" s="21"/>
      <c r="F50" s="21"/>
      <c r="G50" s="21"/>
      <c r="H50" s="21"/>
      <c r="I50" s="21"/>
      <c r="J50" s="21"/>
      <c r="K50" s="21"/>
      <c r="L50" s="1">
        <v>0</v>
      </c>
      <c r="M50" s="16"/>
      <c r="N50" s="16"/>
      <c r="O50" s="16"/>
    </row>
    <row r="51" spans="1:16" ht="15" customHeight="1" thickBot="1" x14ac:dyDescent="0.3">
      <c r="A51" s="25" t="s">
        <v>46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1"/>
      <c r="M51" s="13"/>
      <c r="N51" s="13"/>
      <c r="O51" s="17">
        <f>SUM(O6+O20+O34)</f>
        <v>181370.70715000003</v>
      </c>
    </row>
    <row r="52" spans="1:16" ht="15" hidden="1" customHeight="1" x14ac:dyDescent="0.25">
      <c r="A52" s="26" t="s">
        <v>47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21" t="s">
        <v>48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13">
        <v>0</v>
      </c>
      <c r="N53" s="13"/>
      <c r="O53" s="16"/>
    </row>
    <row r="54" spans="1:16" ht="15" hidden="1" customHeight="1" x14ac:dyDescent="0.25">
      <c r="A54" s="12"/>
      <c r="B54" s="21" t="s">
        <v>49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13">
        <f>+L55</f>
        <v>0</v>
      </c>
      <c r="N54" s="13"/>
      <c r="O54" s="16"/>
    </row>
    <row r="55" spans="1:16" ht="15" hidden="1" customHeight="1" x14ac:dyDescent="0.25">
      <c r="A55" s="12"/>
      <c r="B55" s="21" t="s">
        <v>50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13">
        <v>0</v>
      </c>
      <c r="N55" s="13"/>
      <c r="O55" s="16"/>
    </row>
    <row r="56" spans="1:16" ht="15" hidden="1" customHeight="1" x14ac:dyDescent="0.25">
      <c r="A56" s="12"/>
      <c r="B56" s="21" t="s">
        <v>49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3">
        <v>0</v>
      </c>
      <c r="N56" s="13"/>
      <c r="O56" s="16"/>
    </row>
    <row r="57" spans="1:16" ht="15" hidden="1" customHeight="1" x14ac:dyDescent="0.25">
      <c r="A57" s="12"/>
      <c r="B57" s="21" t="s">
        <v>51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13">
        <v>0</v>
      </c>
      <c r="N57" s="13"/>
      <c r="O57" s="16"/>
    </row>
    <row r="58" spans="1:16" ht="15" hidden="1" customHeight="1" x14ac:dyDescent="0.25">
      <c r="A58" s="12"/>
      <c r="B58" s="21" t="s">
        <v>49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13">
        <v>0</v>
      </c>
      <c r="N58" s="13"/>
      <c r="O58" s="16"/>
    </row>
    <row r="59" spans="1:16" ht="20.25" customHeight="1" thickTop="1" x14ac:dyDescent="0.25">
      <c r="A59" s="25" t="s">
        <v>52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1"/>
      <c r="M59" s="13"/>
      <c r="N59" s="13"/>
      <c r="O59" s="15">
        <f>SUM(M60:M62)</f>
        <v>71452.951660000006</v>
      </c>
      <c r="P59" s="2"/>
    </row>
    <row r="60" spans="1:16" ht="15" customHeight="1" x14ac:dyDescent="0.25">
      <c r="A60" s="4"/>
      <c r="B60" s="21" t="s">
        <v>53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13">
        <f>+Hoja1!F1327/1000</f>
        <v>55926.255010000001</v>
      </c>
      <c r="N60" s="13"/>
      <c r="O60" s="16"/>
    </row>
    <row r="61" spans="1:16" ht="15" customHeight="1" x14ac:dyDescent="0.25">
      <c r="A61" s="4"/>
      <c r="B61" s="21" t="s">
        <v>54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14">
        <f>+Hoja1!F1355/1000</f>
        <v>15526.69665</v>
      </c>
      <c r="N61" s="13"/>
      <c r="O61" s="16"/>
    </row>
    <row r="62" spans="1:16" ht="15" customHeight="1" x14ac:dyDescent="0.25">
      <c r="A62" s="25" t="s">
        <v>55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6"/>
      <c r="M62" s="16"/>
      <c r="N62" s="16"/>
      <c r="O62" s="16"/>
    </row>
    <row r="63" spans="1:16" ht="18" customHeight="1" x14ac:dyDescent="0.25">
      <c r="A63" s="25" t="s">
        <v>56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1"/>
      <c r="M63" s="13"/>
      <c r="N63" s="13"/>
      <c r="O63" s="15">
        <f>SUM(M64:M79)</f>
        <v>153956.68173000001</v>
      </c>
      <c r="P63" s="2"/>
    </row>
    <row r="64" spans="1:16" ht="15" customHeight="1" x14ac:dyDescent="0.25">
      <c r="A64" s="4"/>
      <c r="B64" s="21" t="s">
        <v>57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13">
        <f>+L65+L66+L67+L68+L69</f>
        <v>102034.31</v>
      </c>
      <c r="N64" s="13"/>
      <c r="O64" s="16"/>
    </row>
    <row r="65" spans="1:16" ht="15" customHeight="1" x14ac:dyDescent="0.25">
      <c r="A65" s="4"/>
      <c r="B65" s="4"/>
      <c r="C65" s="21" t="s">
        <v>58</v>
      </c>
      <c r="D65" s="21"/>
      <c r="E65" s="21"/>
      <c r="F65" s="21"/>
      <c r="G65" s="21"/>
      <c r="H65" s="21"/>
      <c r="I65" s="21"/>
      <c r="J65" s="21"/>
      <c r="K65" s="21"/>
      <c r="L65" s="1">
        <f>-Hoja1!F541/1000</f>
        <v>8786.00641</v>
      </c>
      <c r="M65" s="16"/>
      <c r="N65" s="16"/>
      <c r="O65" s="16"/>
    </row>
    <row r="66" spans="1:16" ht="15" customHeight="1" x14ac:dyDescent="0.25">
      <c r="A66" s="4"/>
      <c r="B66" s="4"/>
      <c r="C66" s="21" t="s">
        <v>59</v>
      </c>
      <c r="D66" s="21"/>
      <c r="E66" s="21"/>
      <c r="F66" s="21"/>
      <c r="G66" s="21"/>
      <c r="H66" s="21"/>
      <c r="I66" s="21"/>
      <c r="J66" s="21"/>
      <c r="K66" s="21"/>
      <c r="L66" s="1">
        <f>-(Hoja1!F552+Hoja1!F563)/1000</f>
        <v>17131.797200000005</v>
      </c>
      <c r="M66" s="16"/>
      <c r="N66" s="16"/>
      <c r="O66" s="16"/>
    </row>
    <row r="67" spans="1:16" ht="15" customHeight="1" x14ac:dyDescent="0.25">
      <c r="A67" s="4"/>
      <c r="B67" s="4"/>
      <c r="C67" s="21" t="s">
        <v>60</v>
      </c>
      <c r="D67" s="21"/>
      <c r="E67" s="21"/>
      <c r="F67" s="21"/>
      <c r="G67" s="21"/>
      <c r="H67" s="21"/>
      <c r="I67" s="21"/>
      <c r="J67" s="21"/>
      <c r="K67" s="21"/>
      <c r="L67" s="1">
        <f>-Hoja1!F568/1000</f>
        <v>63777.305799999995</v>
      </c>
      <c r="M67" s="16"/>
      <c r="N67" s="16"/>
      <c r="O67" s="16"/>
    </row>
    <row r="68" spans="1:16" ht="15" customHeight="1" x14ac:dyDescent="0.25">
      <c r="A68" s="4"/>
      <c r="B68" s="4"/>
      <c r="C68" s="21" t="s">
        <v>61</v>
      </c>
      <c r="D68" s="21"/>
      <c r="E68" s="21"/>
      <c r="F68" s="21"/>
      <c r="G68" s="21"/>
      <c r="H68" s="21"/>
      <c r="I68" s="21"/>
      <c r="J68" s="21"/>
      <c r="K68" s="21"/>
      <c r="L68" s="1">
        <f>-Hoja1!F641/1000</f>
        <v>10860.278710000001</v>
      </c>
      <c r="M68" s="16"/>
      <c r="N68" s="16"/>
      <c r="O68" s="16"/>
    </row>
    <row r="69" spans="1:16" ht="15" customHeight="1" x14ac:dyDescent="0.25">
      <c r="A69" s="4"/>
      <c r="B69" s="4"/>
      <c r="C69" s="21" t="s">
        <v>62</v>
      </c>
      <c r="D69" s="21"/>
      <c r="E69" s="21"/>
      <c r="F69" s="21"/>
      <c r="G69" s="21"/>
      <c r="H69" s="21"/>
      <c r="I69" s="21"/>
      <c r="J69" s="21"/>
      <c r="K69" s="21"/>
      <c r="L69" s="1">
        <f>-Hoja1!F651/1000</f>
        <v>1478.9218799999999</v>
      </c>
      <c r="M69" s="16"/>
      <c r="N69" s="16"/>
      <c r="O69" s="16"/>
    </row>
    <row r="70" spans="1:16" ht="15" customHeight="1" x14ac:dyDescent="0.25">
      <c r="A70" s="4"/>
      <c r="B70" s="21" t="s">
        <v>11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13">
        <f>+L71+L72+L73</f>
        <v>35576.612950000002</v>
      </c>
      <c r="N70" s="13"/>
      <c r="O70" s="16"/>
    </row>
    <row r="71" spans="1:16" ht="15" customHeight="1" x14ac:dyDescent="0.25">
      <c r="A71" s="4"/>
      <c r="B71" s="4"/>
      <c r="C71" s="21" t="s">
        <v>12</v>
      </c>
      <c r="D71" s="21"/>
      <c r="E71" s="21"/>
      <c r="F71" s="21"/>
      <c r="G71" s="21"/>
      <c r="H71" s="21"/>
      <c r="I71" s="21"/>
      <c r="J71" s="21"/>
      <c r="K71" s="21"/>
      <c r="L71" s="1">
        <f>-Hoja1!F696/1000</f>
        <v>4180.4536600000001</v>
      </c>
      <c r="M71" s="16"/>
      <c r="N71" s="16"/>
      <c r="O71" s="16"/>
    </row>
    <row r="72" spans="1:16" ht="15" customHeight="1" x14ac:dyDescent="0.25">
      <c r="A72" s="4"/>
      <c r="B72" s="4"/>
      <c r="C72" s="21" t="s">
        <v>13</v>
      </c>
      <c r="D72" s="21"/>
      <c r="E72" s="21"/>
      <c r="F72" s="21"/>
      <c r="G72" s="21"/>
      <c r="H72" s="21"/>
      <c r="I72" s="21"/>
      <c r="J72" s="21"/>
      <c r="K72" s="21"/>
      <c r="L72" s="1">
        <f>-Hoja1!F707/1000</f>
        <v>28902.24855</v>
      </c>
      <c r="M72" s="16"/>
      <c r="N72" s="16"/>
      <c r="O72" s="16"/>
    </row>
    <row r="73" spans="1:16" ht="15" customHeight="1" x14ac:dyDescent="0.25">
      <c r="A73" s="4"/>
      <c r="B73" s="4"/>
      <c r="C73" s="21" t="s">
        <v>63</v>
      </c>
      <c r="D73" s="21"/>
      <c r="E73" s="21"/>
      <c r="F73" s="21"/>
      <c r="G73" s="21"/>
      <c r="H73" s="21"/>
      <c r="I73" s="21"/>
      <c r="J73" s="21"/>
      <c r="K73" s="21"/>
      <c r="L73" s="1">
        <f>-Hoja1!F720/1000</f>
        <v>2493.9107400000003</v>
      </c>
      <c r="M73" s="16"/>
      <c r="N73" s="16"/>
      <c r="O73" s="16"/>
    </row>
    <row r="74" spans="1:16" ht="15" customHeight="1" x14ac:dyDescent="0.25">
      <c r="A74" s="4"/>
      <c r="B74" s="21" t="s">
        <v>64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13">
        <f>-Hoja1!F726/1000</f>
        <v>1054.2447</v>
      </c>
      <c r="N74" s="13"/>
      <c r="O74" s="16"/>
    </row>
    <row r="75" spans="1:16" ht="15" customHeight="1" x14ac:dyDescent="0.25">
      <c r="A75" s="4"/>
      <c r="B75" s="21" t="s">
        <v>65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13">
        <f>-Hoja1!F749/1000</f>
        <v>15291.514080000001</v>
      </c>
      <c r="N75" s="13"/>
      <c r="O75" s="16"/>
    </row>
    <row r="76" spans="1:16" ht="15" hidden="1" customHeight="1" x14ac:dyDescent="0.25">
      <c r="A76" s="4"/>
      <c r="B76" s="21" t="s">
        <v>66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14">
        <v>0</v>
      </c>
      <c r="N76" s="13"/>
      <c r="O76" s="16"/>
    </row>
    <row r="77" spans="1:16" ht="15" hidden="1" customHeight="1" x14ac:dyDescent="0.25">
      <c r="A77" s="4"/>
      <c r="B77" s="21" t="s">
        <v>67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5" t="s">
        <v>68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1"/>
      <c r="M79" s="13"/>
      <c r="N79" s="13"/>
      <c r="O79" s="15">
        <f>SUM(M80:M97)</f>
        <v>3078.5221099999999</v>
      </c>
      <c r="P79" s="2"/>
    </row>
    <row r="80" spans="1:16" ht="15" hidden="1" customHeight="1" x14ac:dyDescent="0.25">
      <c r="A80" s="4"/>
      <c r="B80" s="21" t="s">
        <v>17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13">
        <v>0</v>
      </c>
      <c r="N80" s="13"/>
      <c r="O80" s="16"/>
    </row>
    <row r="81" spans="1:15" ht="20.25" customHeight="1" x14ac:dyDescent="0.25">
      <c r="A81" s="4"/>
      <c r="B81" s="21" t="s">
        <v>69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13">
        <f>+L82+L83+L84+L85+L86+L88+L87</f>
        <v>1620.39698</v>
      </c>
      <c r="N81" s="13"/>
      <c r="O81" s="16"/>
    </row>
    <row r="82" spans="1:15" ht="15" customHeight="1" x14ac:dyDescent="0.25">
      <c r="A82" s="4"/>
      <c r="B82" s="4"/>
      <c r="C82" s="21" t="s">
        <v>70</v>
      </c>
      <c r="D82" s="21"/>
      <c r="E82" s="21"/>
      <c r="F82" s="21"/>
      <c r="G82" s="21"/>
      <c r="H82" s="21"/>
      <c r="I82" s="21"/>
      <c r="J82" s="21"/>
      <c r="K82" s="21"/>
      <c r="L82" s="1">
        <f>-Hoja1!F790/1000</f>
        <v>47.786160000000002</v>
      </c>
      <c r="M82" s="16"/>
      <c r="N82" s="16"/>
      <c r="O82" s="16"/>
    </row>
    <row r="83" spans="1:15" ht="15" hidden="1" customHeight="1" x14ac:dyDescent="0.25">
      <c r="A83" s="4"/>
      <c r="B83" s="4"/>
      <c r="C83" s="21" t="s">
        <v>71</v>
      </c>
      <c r="D83" s="21"/>
      <c r="E83" s="21"/>
      <c r="F83" s="21"/>
      <c r="G83" s="21"/>
      <c r="H83" s="21"/>
      <c r="I83" s="21"/>
      <c r="J83" s="21"/>
      <c r="K83" s="21"/>
      <c r="L83" s="1">
        <f>-Hoja1!F793/1000</f>
        <v>0</v>
      </c>
      <c r="M83" s="16"/>
      <c r="N83" s="16"/>
      <c r="O83" s="16"/>
    </row>
    <row r="84" spans="1:15" ht="15" customHeight="1" x14ac:dyDescent="0.25">
      <c r="A84" s="4"/>
      <c r="B84" s="4"/>
      <c r="C84" s="21" t="s">
        <v>72</v>
      </c>
      <c r="D84" s="21"/>
      <c r="E84" s="21"/>
      <c r="F84" s="21"/>
      <c r="G84" s="21"/>
      <c r="H84" s="21"/>
      <c r="I84" s="21"/>
      <c r="J84" s="21"/>
      <c r="K84" s="21"/>
      <c r="L84" s="1">
        <f>-Hoja1!F796/1000</f>
        <v>607.99075000000005</v>
      </c>
      <c r="M84" s="16"/>
      <c r="N84" s="16"/>
      <c r="O84" s="16"/>
    </row>
    <row r="85" spans="1:15" ht="15" customHeight="1" x14ac:dyDescent="0.25">
      <c r="A85" s="4"/>
      <c r="B85" s="4"/>
      <c r="C85" s="21" t="s">
        <v>73</v>
      </c>
      <c r="D85" s="21"/>
      <c r="E85" s="21"/>
      <c r="F85" s="21"/>
      <c r="G85" s="21"/>
      <c r="H85" s="21"/>
      <c r="I85" s="21"/>
      <c r="J85" s="21"/>
      <c r="K85" s="21"/>
      <c r="L85" s="1">
        <f>-Hoja1!F810/1000</f>
        <v>629.30372999999997</v>
      </c>
      <c r="M85" s="16"/>
      <c r="N85" s="16"/>
      <c r="O85" s="16"/>
    </row>
    <row r="86" spans="1:15" ht="15" customHeight="1" x14ac:dyDescent="0.25">
      <c r="A86" s="4"/>
      <c r="B86" s="4"/>
      <c r="C86" s="21" t="s">
        <v>74</v>
      </c>
      <c r="D86" s="21"/>
      <c r="E86" s="21"/>
      <c r="F86" s="21"/>
      <c r="G86" s="21"/>
      <c r="H86" s="21"/>
      <c r="I86" s="21"/>
      <c r="J86" s="21"/>
      <c r="K86" s="21"/>
      <c r="L86" s="1">
        <f>-Hoja1!F813/1000</f>
        <v>52.113230000000001</v>
      </c>
      <c r="M86" s="16"/>
      <c r="N86" s="16"/>
      <c r="O86" s="16"/>
    </row>
    <row r="87" spans="1:15" ht="15" hidden="1" customHeight="1" x14ac:dyDescent="0.25">
      <c r="A87" s="4"/>
      <c r="B87" s="4"/>
      <c r="C87" s="27" t="s">
        <v>110</v>
      </c>
      <c r="D87" s="27"/>
      <c r="E87" s="27"/>
      <c r="F87" s="27"/>
      <c r="G87" s="27"/>
      <c r="H87" s="27"/>
      <c r="I87" s="27"/>
      <c r="J87" s="27"/>
      <c r="K87" s="27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7" t="s">
        <v>26</v>
      </c>
      <c r="D88" s="27"/>
      <c r="E88" s="27"/>
      <c r="F88" s="27"/>
      <c r="G88" s="27"/>
      <c r="H88" s="27"/>
      <c r="I88" s="27"/>
      <c r="J88" s="27"/>
      <c r="K88" s="27"/>
      <c r="L88" s="13">
        <f>-Hoja1!F818/1000</f>
        <v>283.20310999999998</v>
      </c>
      <c r="M88" s="16"/>
      <c r="N88" s="16"/>
      <c r="O88" s="16"/>
    </row>
    <row r="89" spans="1:15" ht="15" customHeight="1" x14ac:dyDescent="0.25">
      <c r="A89" s="4"/>
      <c r="B89" s="21" t="s">
        <v>75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13">
        <f>+L90+L91+L92+L94+L93</f>
        <v>255.39211000000003</v>
      </c>
      <c r="N89" s="13"/>
      <c r="O89" s="16"/>
    </row>
    <row r="90" spans="1:15" ht="15" customHeight="1" x14ac:dyDescent="0.25">
      <c r="A90" s="4"/>
      <c r="B90" s="4"/>
      <c r="C90" s="21" t="s">
        <v>73</v>
      </c>
      <c r="D90" s="21"/>
      <c r="E90" s="21"/>
      <c r="F90" s="21"/>
      <c r="G90" s="21"/>
      <c r="H90" s="21"/>
      <c r="I90" s="21"/>
      <c r="J90" s="21"/>
      <c r="K90" s="21"/>
      <c r="L90" s="1">
        <f>-Hoja1!F859/1000</f>
        <v>203.95588000000001</v>
      </c>
      <c r="M90" s="16"/>
      <c r="N90" s="16"/>
      <c r="O90" s="16"/>
    </row>
    <row r="91" spans="1:15" ht="15" customHeight="1" x14ac:dyDescent="0.25">
      <c r="A91" s="4"/>
      <c r="B91" s="4"/>
      <c r="C91" s="21" t="s">
        <v>76</v>
      </c>
      <c r="D91" s="21"/>
      <c r="E91" s="21"/>
      <c r="F91" s="21"/>
      <c r="G91" s="21"/>
      <c r="H91" s="21"/>
      <c r="I91" s="21"/>
      <c r="J91" s="21"/>
      <c r="K91" s="21"/>
      <c r="L91" s="1">
        <f>-Hoja1!F864/1000</f>
        <v>8.304829999999999</v>
      </c>
      <c r="M91" s="16"/>
      <c r="N91" s="16"/>
      <c r="O91" s="16"/>
    </row>
    <row r="92" spans="1:15" ht="18" customHeight="1" x14ac:dyDescent="0.25">
      <c r="A92" s="4"/>
      <c r="B92" s="4"/>
      <c r="C92" s="21" t="s">
        <v>77</v>
      </c>
      <c r="D92" s="21"/>
      <c r="E92" s="21"/>
      <c r="F92" s="21"/>
      <c r="G92" s="21"/>
      <c r="H92" s="21"/>
      <c r="I92" s="21"/>
      <c r="J92" s="21"/>
      <c r="K92" s="21"/>
      <c r="L92" s="1">
        <f>-Hoja1!F866/1000</f>
        <v>31.195029999999999</v>
      </c>
      <c r="M92" s="16"/>
      <c r="N92" s="16"/>
      <c r="O92" s="16"/>
    </row>
    <row r="93" spans="1:15" ht="15.75" hidden="1" customHeight="1" x14ac:dyDescent="0.25">
      <c r="A93" s="4"/>
      <c r="B93" s="4"/>
      <c r="C93" s="21" t="s">
        <v>78</v>
      </c>
      <c r="D93" s="21"/>
      <c r="E93" s="21"/>
      <c r="F93" s="21"/>
      <c r="G93" s="21"/>
      <c r="H93" s="21"/>
      <c r="I93" s="21"/>
      <c r="J93" s="21"/>
      <c r="K93" s="21"/>
      <c r="L93" s="1">
        <v>0</v>
      </c>
      <c r="M93" s="16"/>
      <c r="N93" s="16"/>
      <c r="O93" s="16"/>
    </row>
    <row r="94" spans="1:15" ht="15" customHeight="1" x14ac:dyDescent="0.25">
      <c r="A94" s="4"/>
      <c r="B94" s="28" t="s">
        <v>79</v>
      </c>
      <c r="C94" s="28"/>
      <c r="D94" s="28"/>
      <c r="E94" s="28"/>
      <c r="F94" s="28"/>
      <c r="G94" s="28"/>
      <c r="H94" s="28"/>
      <c r="I94" s="28"/>
      <c r="J94" s="28"/>
      <c r="K94" s="13">
        <v>2</v>
      </c>
      <c r="L94" s="13">
        <f>-Hoja1!F880/1000</f>
        <v>11.93637</v>
      </c>
      <c r="M94" s="13"/>
      <c r="N94" s="13"/>
      <c r="O94" s="16"/>
    </row>
    <row r="95" spans="1:15" ht="15" customHeight="1" x14ac:dyDescent="0.25">
      <c r="A95" s="4"/>
      <c r="B95" s="21" t="s">
        <v>80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13">
        <f>-Hoja1!F888/1000</f>
        <v>350.97403000000003</v>
      </c>
      <c r="N95" s="13"/>
      <c r="O95" s="16"/>
    </row>
    <row r="96" spans="1:15" ht="15" customHeight="1" x14ac:dyDescent="0.25">
      <c r="A96" s="4"/>
      <c r="B96" s="21" t="s">
        <v>81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13">
        <f>-Hoja1!F898/1000</f>
        <v>851.75899000000004</v>
      </c>
      <c r="N96" s="13"/>
      <c r="O96" s="16"/>
    </row>
    <row r="97" spans="1:16" ht="15" hidden="1" customHeight="1" x14ac:dyDescent="0.25">
      <c r="A97" s="25" t="s">
        <v>82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21" t="s">
        <v>83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13">
        <v>0</v>
      </c>
      <c r="N98" s="13"/>
      <c r="O98" s="16"/>
    </row>
    <row r="99" spans="1:16" ht="15" hidden="1" customHeight="1" x14ac:dyDescent="0.25">
      <c r="A99" s="4"/>
      <c r="B99" s="21" t="s">
        <v>84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13">
        <v>0</v>
      </c>
      <c r="N99" s="13"/>
      <c r="O99" s="16"/>
    </row>
    <row r="100" spans="1:16" ht="15" customHeight="1" thickBot="1" x14ac:dyDescent="0.3">
      <c r="A100" s="25" t="s">
        <v>85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1"/>
      <c r="M100" s="13"/>
      <c r="N100" s="13"/>
      <c r="O100" s="17">
        <f>SUM(O63+O79+O97)</f>
        <v>157035.20384</v>
      </c>
    </row>
    <row r="101" spans="1:16" ht="21.75" customHeight="1" thickTop="1" x14ac:dyDescent="0.25">
      <c r="A101" s="25" t="s">
        <v>86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1"/>
      <c r="M101" s="13"/>
      <c r="N101" s="13"/>
      <c r="O101" s="13">
        <f>SUM(M102:M116)</f>
        <v>24335.50331</v>
      </c>
      <c r="P101" s="2"/>
    </row>
    <row r="102" spans="1:16" ht="15" customHeight="1" x14ac:dyDescent="0.25">
      <c r="A102" s="4"/>
      <c r="B102" s="21" t="s">
        <v>87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13">
        <v>18200</v>
      </c>
      <c r="N102" s="13"/>
      <c r="O102" s="16"/>
    </row>
    <row r="103" spans="1:16" ht="15" customHeight="1" x14ac:dyDescent="0.25">
      <c r="A103" s="4"/>
      <c r="B103" s="21" t="s">
        <v>88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13">
        <f>+L104+L105+L106</f>
        <v>2520.9827300000002</v>
      </c>
      <c r="N103" s="13"/>
      <c r="O103" s="16"/>
    </row>
    <row r="104" spans="1:16" ht="15" customHeight="1" x14ac:dyDescent="0.25">
      <c r="A104" s="4"/>
      <c r="B104" s="4"/>
      <c r="C104" s="21" t="s">
        <v>89</v>
      </c>
      <c r="D104" s="21"/>
      <c r="E104" s="21"/>
      <c r="F104" s="21"/>
      <c r="G104" s="21"/>
      <c r="H104" s="21"/>
      <c r="I104" s="21"/>
      <c r="J104" s="21"/>
      <c r="K104" s="21"/>
      <c r="L104" s="7">
        <f>-Hoja1!F919/1000</f>
        <v>2520.9827300000002</v>
      </c>
      <c r="M104" s="16"/>
      <c r="N104" s="16"/>
      <c r="O104" s="16"/>
    </row>
    <row r="105" spans="1:16" ht="15" hidden="1" customHeight="1" x14ac:dyDescent="0.25">
      <c r="A105" s="4"/>
      <c r="B105" s="4"/>
      <c r="C105" s="21" t="s">
        <v>90</v>
      </c>
      <c r="D105" s="21"/>
      <c r="E105" s="21"/>
      <c r="F105" s="21"/>
      <c r="G105" s="21"/>
      <c r="H105" s="21"/>
      <c r="I105" s="21"/>
      <c r="J105" s="21"/>
      <c r="K105" s="21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21" t="s">
        <v>91</v>
      </c>
      <c r="D106" s="21"/>
      <c r="E106" s="21"/>
      <c r="F106" s="21"/>
      <c r="G106" s="21"/>
      <c r="H106" s="21"/>
      <c r="I106" s="21"/>
      <c r="J106" s="21"/>
      <c r="K106" s="21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21" t="s">
        <v>92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13">
        <v>0</v>
      </c>
      <c r="N107" s="13"/>
      <c r="O107" s="16"/>
    </row>
    <row r="108" spans="1:16" ht="15" customHeight="1" x14ac:dyDescent="0.25">
      <c r="A108" s="4"/>
      <c r="B108" s="21" t="s">
        <v>93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13">
        <f>-Hoja1!F926/1000</f>
        <v>3.4989899999999996</v>
      </c>
      <c r="N108" s="13"/>
      <c r="O108" s="16"/>
    </row>
    <row r="109" spans="1:16" ht="15" customHeight="1" x14ac:dyDescent="0.25">
      <c r="A109" s="4"/>
      <c r="B109" s="27" t="s">
        <v>94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13">
        <f>-(Hoja1!F942+Hoja1!F1020+Hoja1!F1121)/1000</f>
        <v>503.60115000000036</v>
      </c>
      <c r="N109" s="13"/>
      <c r="O109" s="16"/>
    </row>
    <row r="110" spans="1:16" ht="15" customHeight="1" x14ac:dyDescent="0.25">
      <c r="A110" s="4"/>
      <c r="B110" s="21" t="s">
        <v>95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14">
        <f>+L111+L115+L113</f>
        <v>3107.4204399999999</v>
      </c>
      <c r="N110" s="13"/>
      <c r="O110" s="16"/>
    </row>
    <row r="111" spans="1:16" ht="15" customHeight="1" x14ac:dyDescent="0.25">
      <c r="A111" s="4"/>
      <c r="B111" s="4"/>
      <c r="C111" s="21" t="s">
        <v>96</v>
      </c>
      <c r="D111" s="21"/>
      <c r="E111" s="21"/>
      <c r="F111" s="21"/>
      <c r="G111" s="21"/>
      <c r="H111" s="21"/>
      <c r="I111" s="21"/>
      <c r="J111" s="21"/>
      <c r="K111" s="21"/>
      <c r="L111" s="1">
        <f>-Hoja1!F933/1000</f>
        <v>2883.9622300000001</v>
      </c>
      <c r="M111" s="16"/>
      <c r="N111" s="16"/>
      <c r="O111" s="16"/>
    </row>
    <row r="112" spans="1:16" ht="15" hidden="1" customHeight="1" x14ac:dyDescent="0.25">
      <c r="A112" s="4"/>
      <c r="B112" s="4"/>
      <c r="C112" s="21" t="s">
        <v>97</v>
      </c>
      <c r="D112" s="21"/>
      <c r="E112" s="21"/>
      <c r="F112" s="21"/>
      <c r="G112" s="21"/>
      <c r="H112" s="21"/>
      <c r="I112" s="21"/>
      <c r="J112" s="21"/>
      <c r="K112" s="21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21" t="s">
        <v>98</v>
      </c>
      <c r="D113" s="21"/>
      <c r="E113" s="21"/>
      <c r="F113" s="21"/>
      <c r="G113" s="21"/>
      <c r="H113" s="21"/>
      <c r="I113" s="21"/>
      <c r="J113" s="21"/>
      <c r="K113" s="21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21" t="s">
        <v>99</v>
      </c>
      <c r="D114" s="21"/>
      <c r="E114" s="21"/>
      <c r="F114" s="21"/>
      <c r="G114" s="21"/>
      <c r="H114" s="21"/>
      <c r="I114" s="21"/>
      <c r="J114" s="21"/>
      <c r="K114" s="21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21" t="s">
        <v>80</v>
      </c>
      <c r="D115" s="21"/>
      <c r="E115" s="21"/>
      <c r="F115" s="21"/>
      <c r="G115" s="21"/>
      <c r="H115" s="21"/>
      <c r="I115" s="21"/>
      <c r="J115" s="21"/>
      <c r="K115" s="21"/>
      <c r="L115" s="7">
        <f>-Hoja1!F935/1000</f>
        <v>223.45820999999998</v>
      </c>
      <c r="M115" s="16"/>
      <c r="N115" s="16"/>
      <c r="O115" s="16"/>
    </row>
    <row r="116" spans="1:16" ht="15" customHeight="1" x14ac:dyDescent="0.25">
      <c r="A116" s="25" t="s">
        <v>100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1"/>
      <c r="M116" s="13"/>
      <c r="N116" s="13"/>
      <c r="O116" s="18">
        <f>SUM(O101)</f>
        <v>24335.50331</v>
      </c>
    </row>
    <row r="117" spans="1:16" ht="15" hidden="1" customHeight="1" x14ac:dyDescent="0.25">
      <c r="A117" s="25" t="s">
        <v>101</v>
      </c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21" t="s">
        <v>102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13">
        <v>0</v>
      </c>
      <c r="N118" s="13"/>
      <c r="O118" s="16"/>
    </row>
    <row r="119" spans="1:16" ht="15" hidden="1" customHeight="1" x14ac:dyDescent="0.25">
      <c r="A119" s="4"/>
      <c r="B119" s="21" t="s">
        <v>50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13">
        <v>0</v>
      </c>
      <c r="N119" s="13"/>
      <c r="O119" s="16"/>
    </row>
    <row r="120" spans="1:16" ht="15" hidden="1" customHeight="1" x14ac:dyDescent="0.25">
      <c r="A120" s="4"/>
      <c r="B120" s="21" t="s">
        <v>103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13">
        <v>0</v>
      </c>
      <c r="N120" s="13"/>
      <c r="O120" s="16"/>
    </row>
    <row r="121" spans="1:16" ht="33" customHeight="1" thickBot="1" x14ac:dyDescent="0.3">
      <c r="A121" s="25" t="s">
        <v>107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1"/>
      <c r="M121" s="13"/>
      <c r="N121" s="13"/>
      <c r="O121" s="17">
        <f>SUM(O63+O79+O97+O101+O117)</f>
        <v>181370.70715</v>
      </c>
    </row>
    <row r="122" spans="1:16" ht="20.25" customHeight="1" thickTop="1" x14ac:dyDescent="0.25">
      <c r="A122" s="25" t="s">
        <v>104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1"/>
      <c r="M122" s="13"/>
      <c r="N122" s="13"/>
      <c r="O122" s="15">
        <f>SUM(M123:M125)</f>
        <v>71452.951660000006</v>
      </c>
      <c r="P122" s="2"/>
    </row>
    <row r="123" spans="1:16" ht="15" customHeight="1" x14ac:dyDescent="0.25">
      <c r="A123" s="4"/>
      <c r="B123" s="21" t="s">
        <v>105</v>
      </c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13">
        <f>+M60</f>
        <v>55926.255010000001</v>
      </c>
      <c r="N123" s="13"/>
      <c r="O123" s="16"/>
    </row>
    <row r="124" spans="1:16" ht="15" customHeight="1" x14ac:dyDescent="0.25">
      <c r="A124" s="4"/>
      <c r="B124" s="21" t="s">
        <v>106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14">
        <f>+M61</f>
        <v>15526.69665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0DA70-0A89-4259-86BF-4AAC9FB7D52E}">
  <dimension ref="A1:F1416"/>
  <sheetViews>
    <sheetView topLeftCell="A912" workbookViewId="0">
      <selection activeCell="I10" sqref="I10"/>
    </sheetView>
  </sheetViews>
  <sheetFormatPr baseColWidth="10" defaultRowHeight="15" x14ac:dyDescent="0.25"/>
  <cols>
    <col min="1" max="1" width="17.7109375" style="19" bestFit="1" customWidth="1"/>
    <col min="2" max="2" width="37.7109375" customWidth="1"/>
    <col min="3" max="3" width="15.140625" style="20" bestFit="1" customWidth="1"/>
    <col min="4" max="5" width="14.140625" style="20" bestFit="1" customWidth="1"/>
    <col min="6" max="6" width="15.140625" style="20" bestFit="1" customWidth="1"/>
  </cols>
  <sheetData>
    <row r="1" spans="1:6" x14ac:dyDescent="0.25">
      <c r="A1" s="19" t="s">
        <v>113</v>
      </c>
      <c r="B1" t="s">
        <v>114</v>
      </c>
      <c r="C1" s="20" t="s">
        <v>115</v>
      </c>
      <c r="D1" s="20" t="s">
        <v>116</v>
      </c>
      <c r="E1" s="20" t="s">
        <v>117</v>
      </c>
      <c r="F1" s="20" t="s">
        <v>118</v>
      </c>
    </row>
    <row r="2" spans="1:6" x14ac:dyDescent="0.25">
      <c r="A2" s="19">
        <v>1</v>
      </c>
      <c r="B2" t="s">
        <v>2</v>
      </c>
      <c r="C2" s="20">
        <v>179970604.77000001</v>
      </c>
      <c r="D2" s="20">
        <v>96219312.030000001</v>
      </c>
      <c r="E2" s="20">
        <v>94819209.650000006</v>
      </c>
      <c r="F2" s="20">
        <v>181370707.15000001</v>
      </c>
    </row>
    <row r="3" spans="1:6" x14ac:dyDescent="0.25">
      <c r="A3" s="19">
        <v>11</v>
      </c>
      <c r="B3" t="s">
        <v>3</v>
      </c>
      <c r="C3" s="20">
        <v>168469646.02000001</v>
      </c>
      <c r="D3" s="20">
        <v>89453480.980000004</v>
      </c>
      <c r="E3" s="20">
        <v>88345301.430000007</v>
      </c>
      <c r="F3" s="20">
        <v>169577825.56999999</v>
      </c>
    </row>
    <row r="4" spans="1:6" x14ac:dyDescent="0.25">
      <c r="A4" s="19">
        <v>111</v>
      </c>
      <c r="B4" t="s">
        <v>4</v>
      </c>
      <c r="C4" s="20">
        <v>24494918.370000001</v>
      </c>
      <c r="D4" s="20">
        <v>69925173.019999996</v>
      </c>
      <c r="E4" s="20">
        <v>70334338.840000004</v>
      </c>
      <c r="F4" s="20">
        <v>24085752.550000001</v>
      </c>
    </row>
    <row r="5" spans="1:6" x14ac:dyDescent="0.25">
      <c r="A5" s="19">
        <v>1110</v>
      </c>
      <c r="B5" t="s">
        <v>4</v>
      </c>
      <c r="C5" s="20">
        <v>24494918.370000001</v>
      </c>
      <c r="D5" s="20">
        <v>69925173.019999996</v>
      </c>
      <c r="E5" s="20">
        <v>70334338.840000004</v>
      </c>
      <c r="F5" s="20">
        <v>24085752.550000001</v>
      </c>
    </row>
    <row r="6" spans="1:6" x14ac:dyDescent="0.25">
      <c r="A6" s="19">
        <v>111001</v>
      </c>
      <c r="B6" t="s">
        <v>119</v>
      </c>
      <c r="C6" s="20">
        <v>948878.33</v>
      </c>
      <c r="D6" s="20">
        <v>18704916.699999999</v>
      </c>
      <c r="E6" s="20">
        <v>18698363.530000001</v>
      </c>
      <c r="F6" s="20">
        <v>955431.5</v>
      </c>
    </row>
    <row r="7" spans="1:6" x14ac:dyDescent="0.25">
      <c r="A7" s="19">
        <v>1110010101</v>
      </c>
      <c r="B7" t="s">
        <v>120</v>
      </c>
      <c r="C7" s="20">
        <v>251465</v>
      </c>
      <c r="D7" s="20">
        <v>380405</v>
      </c>
      <c r="E7" s="20">
        <v>402295</v>
      </c>
      <c r="F7" s="20">
        <v>229575</v>
      </c>
    </row>
    <row r="8" spans="1:6" x14ac:dyDescent="0.25">
      <c r="A8" s="19">
        <v>111001010102</v>
      </c>
      <c r="B8" t="s">
        <v>121</v>
      </c>
      <c r="C8" s="20">
        <v>251465</v>
      </c>
      <c r="D8" s="20">
        <v>380405</v>
      </c>
      <c r="E8" s="20">
        <v>402295</v>
      </c>
      <c r="F8" s="20">
        <v>229575</v>
      </c>
    </row>
    <row r="9" spans="1:6" x14ac:dyDescent="0.25">
      <c r="A9" s="19">
        <v>11100101010201</v>
      </c>
      <c r="B9" t="s">
        <v>122</v>
      </c>
      <c r="C9" s="20">
        <v>41285</v>
      </c>
      <c r="D9" s="20">
        <v>40</v>
      </c>
      <c r="E9" s="20">
        <v>30855</v>
      </c>
      <c r="F9" s="20">
        <v>10470</v>
      </c>
    </row>
    <row r="10" spans="1:6" x14ac:dyDescent="0.25">
      <c r="A10" s="19">
        <v>11100101010202</v>
      </c>
      <c r="B10" t="s">
        <v>123</v>
      </c>
      <c r="C10" s="20">
        <v>3250</v>
      </c>
      <c r="D10" s="20">
        <v>50000</v>
      </c>
      <c r="E10" s="20">
        <v>30465</v>
      </c>
      <c r="F10" s="20">
        <v>22785</v>
      </c>
    </row>
    <row r="11" spans="1:6" x14ac:dyDescent="0.25">
      <c r="A11" s="19">
        <v>11100101010203</v>
      </c>
      <c r="B11" t="s">
        <v>124</v>
      </c>
      <c r="C11" s="20">
        <v>20300</v>
      </c>
      <c r="D11" s="20">
        <v>25000</v>
      </c>
      <c r="E11" s="20">
        <v>27920</v>
      </c>
      <c r="F11" s="20">
        <v>17380</v>
      </c>
    </row>
    <row r="12" spans="1:6" x14ac:dyDescent="0.25">
      <c r="A12" s="19">
        <v>11100101010204</v>
      </c>
      <c r="B12" t="s">
        <v>125</v>
      </c>
      <c r="C12" s="20">
        <v>17390</v>
      </c>
      <c r="D12" s="20">
        <v>25000</v>
      </c>
      <c r="E12" s="20">
        <v>33650</v>
      </c>
      <c r="F12" s="20">
        <v>8740</v>
      </c>
    </row>
    <row r="13" spans="1:6" x14ac:dyDescent="0.25">
      <c r="A13" s="19">
        <v>11100101010205</v>
      </c>
      <c r="B13" t="s">
        <v>126</v>
      </c>
      <c r="C13" s="20">
        <v>8665</v>
      </c>
      <c r="D13" s="20">
        <v>25000</v>
      </c>
      <c r="E13" s="20">
        <v>33665</v>
      </c>
      <c r="F13" s="20">
        <v>0</v>
      </c>
    </row>
    <row r="14" spans="1:6" x14ac:dyDescent="0.25">
      <c r="A14" s="19">
        <v>11100101010206</v>
      </c>
      <c r="B14" t="s">
        <v>127</v>
      </c>
      <c r="C14" s="20">
        <v>12850</v>
      </c>
      <c r="D14" s="20">
        <v>50350</v>
      </c>
      <c r="E14" s="20">
        <v>41585</v>
      </c>
      <c r="F14" s="20">
        <v>21615</v>
      </c>
    </row>
    <row r="15" spans="1:6" x14ac:dyDescent="0.25">
      <c r="A15" s="19">
        <v>11100101010207</v>
      </c>
      <c r="B15" t="s">
        <v>970</v>
      </c>
      <c r="C15" s="20">
        <v>23460</v>
      </c>
      <c r="D15" s="20">
        <v>79840</v>
      </c>
      <c r="E15" s="20">
        <v>80440</v>
      </c>
      <c r="F15" s="20">
        <v>22860</v>
      </c>
    </row>
    <row r="16" spans="1:6" x14ac:dyDescent="0.25">
      <c r="A16" s="19">
        <v>11100101010208</v>
      </c>
      <c r="B16" t="s">
        <v>128</v>
      </c>
      <c r="C16" s="20">
        <v>15195</v>
      </c>
      <c r="D16" s="20">
        <v>25175</v>
      </c>
      <c r="E16" s="20">
        <v>30625</v>
      </c>
      <c r="F16" s="20">
        <v>9745</v>
      </c>
    </row>
    <row r="17" spans="1:6" x14ac:dyDescent="0.25">
      <c r="A17" s="19">
        <v>11100101010209</v>
      </c>
      <c r="B17" t="s">
        <v>129</v>
      </c>
      <c r="C17" s="20">
        <v>15680</v>
      </c>
      <c r="D17" s="20">
        <v>25000</v>
      </c>
      <c r="E17" s="20">
        <v>19800</v>
      </c>
      <c r="F17" s="20">
        <v>20880</v>
      </c>
    </row>
    <row r="18" spans="1:6" x14ac:dyDescent="0.25">
      <c r="A18" s="19">
        <v>11100101010210</v>
      </c>
      <c r="B18" t="s">
        <v>130</v>
      </c>
      <c r="C18" s="20">
        <v>6455</v>
      </c>
      <c r="D18" s="20">
        <v>25000</v>
      </c>
      <c r="E18" s="20">
        <v>22180</v>
      </c>
      <c r="F18" s="20">
        <v>9275</v>
      </c>
    </row>
    <row r="19" spans="1:6" x14ac:dyDescent="0.25">
      <c r="A19" s="19">
        <v>11100101010211</v>
      </c>
      <c r="B19" t="s">
        <v>131</v>
      </c>
      <c r="C19" s="20">
        <v>16535</v>
      </c>
      <c r="D19" s="20">
        <v>0</v>
      </c>
      <c r="E19" s="20">
        <v>2380</v>
      </c>
      <c r="F19" s="20">
        <v>14155</v>
      </c>
    </row>
    <row r="20" spans="1:6" x14ac:dyDescent="0.25">
      <c r="A20" s="19">
        <v>11100101010212</v>
      </c>
      <c r="B20" t="s">
        <v>132</v>
      </c>
      <c r="C20" s="20">
        <v>20085</v>
      </c>
      <c r="D20" s="20">
        <v>0</v>
      </c>
      <c r="E20" s="20">
        <v>6150</v>
      </c>
      <c r="F20" s="20">
        <v>13935</v>
      </c>
    </row>
    <row r="21" spans="1:6" x14ac:dyDescent="0.25">
      <c r="A21" s="19">
        <v>11100101010213</v>
      </c>
      <c r="B21" t="s">
        <v>133</v>
      </c>
      <c r="C21" s="20">
        <v>20220</v>
      </c>
      <c r="D21" s="20">
        <v>0</v>
      </c>
      <c r="E21" s="20">
        <v>2120</v>
      </c>
      <c r="F21" s="20">
        <v>18100</v>
      </c>
    </row>
    <row r="22" spans="1:6" x14ac:dyDescent="0.25">
      <c r="A22" s="19">
        <v>11100101010214</v>
      </c>
      <c r="B22" t="s">
        <v>134</v>
      </c>
      <c r="C22" s="20">
        <v>21185</v>
      </c>
      <c r="D22" s="20">
        <v>0</v>
      </c>
      <c r="E22" s="20">
        <v>12315</v>
      </c>
      <c r="F22" s="20">
        <v>8870</v>
      </c>
    </row>
    <row r="23" spans="1:6" x14ac:dyDescent="0.25">
      <c r="A23" s="19">
        <v>11100101010215</v>
      </c>
      <c r="B23" t="s">
        <v>135</v>
      </c>
      <c r="C23" s="20">
        <v>8910</v>
      </c>
      <c r="D23" s="20">
        <v>25000</v>
      </c>
      <c r="E23" s="20">
        <v>26090</v>
      </c>
      <c r="F23" s="20">
        <v>7820</v>
      </c>
    </row>
    <row r="24" spans="1:6" x14ac:dyDescent="0.25">
      <c r="A24" s="19">
        <v>11100101010216</v>
      </c>
      <c r="B24" t="s">
        <v>971</v>
      </c>
      <c r="C24" s="20">
        <v>0</v>
      </c>
      <c r="D24" s="20">
        <v>25000</v>
      </c>
      <c r="E24" s="20">
        <v>2055</v>
      </c>
      <c r="F24" s="20">
        <v>22945</v>
      </c>
    </row>
    <row r="25" spans="1:6" x14ac:dyDescent="0.25">
      <c r="A25" s="19">
        <v>1110010201</v>
      </c>
      <c r="B25" t="s">
        <v>136</v>
      </c>
      <c r="C25" s="20">
        <v>696013.33</v>
      </c>
      <c r="D25" s="20">
        <v>17808421.699999999</v>
      </c>
      <c r="E25" s="20">
        <v>17929978.530000001</v>
      </c>
      <c r="F25" s="20">
        <v>574456.5</v>
      </c>
    </row>
    <row r="26" spans="1:6" x14ac:dyDescent="0.25">
      <c r="A26" s="19">
        <v>111001020101</v>
      </c>
      <c r="B26" t="s">
        <v>137</v>
      </c>
      <c r="C26" s="20">
        <v>81511.87</v>
      </c>
      <c r="D26" s="20">
        <v>1905708.1</v>
      </c>
      <c r="E26" s="20">
        <v>1893625.95</v>
      </c>
      <c r="F26" s="20">
        <v>93594.02</v>
      </c>
    </row>
    <row r="27" spans="1:6" x14ac:dyDescent="0.25">
      <c r="A27" s="19">
        <v>111001020102</v>
      </c>
      <c r="B27" t="s">
        <v>138</v>
      </c>
      <c r="C27" s="20">
        <v>82314.16</v>
      </c>
      <c r="D27" s="20">
        <v>4086099.71</v>
      </c>
      <c r="E27" s="20">
        <v>4082201.11</v>
      </c>
      <c r="F27" s="20">
        <v>86212.76</v>
      </c>
    </row>
    <row r="28" spans="1:6" x14ac:dyDescent="0.25">
      <c r="A28" s="19">
        <v>111001020103</v>
      </c>
      <c r="B28" t="s">
        <v>139</v>
      </c>
      <c r="C28" s="20">
        <v>47105.52</v>
      </c>
      <c r="D28" s="20">
        <v>841333.92</v>
      </c>
      <c r="E28" s="20">
        <v>868665.99</v>
      </c>
      <c r="F28" s="20">
        <v>19773.45</v>
      </c>
    </row>
    <row r="29" spans="1:6" x14ac:dyDescent="0.25">
      <c r="A29" s="19">
        <v>111001020104</v>
      </c>
      <c r="B29" t="s">
        <v>140</v>
      </c>
      <c r="C29" s="20">
        <v>34244.699999999997</v>
      </c>
      <c r="D29" s="20">
        <v>768875.6</v>
      </c>
      <c r="E29" s="20">
        <v>776523.56</v>
      </c>
      <c r="F29" s="20">
        <v>26596.74</v>
      </c>
    </row>
    <row r="30" spans="1:6" x14ac:dyDescent="0.25">
      <c r="A30" s="19">
        <v>111001020105</v>
      </c>
      <c r="B30" t="s">
        <v>141</v>
      </c>
      <c r="C30" s="20">
        <v>61345.599999999999</v>
      </c>
      <c r="D30" s="20">
        <v>1386730.29</v>
      </c>
      <c r="E30" s="20">
        <v>1396914.71</v>
      </c>
      <c r="F30" s="20">
        <v>51161.18</v>
      </c>
    </row>
    <row r="31" spans="1:6" x14ac:dyDescent="0.25">
      <c r="A31" s="19">
        <v>111001020106</v>
      </c>
      <c r="B31" t="s">
        <v>142</v>
      </c>
      <c r="C31" s="20">
        <v>36610.980000000003</v>
      </c>
      <c r="D31" s="20">
        <v>1023882.21</v>
      </c>
      <c r="E31" s="20">
        <v>992258.7</v>
      </c>
      <c r="F31" s="20">
        <v>68234.490000000005</v>
      </c>
    </row>
    <row r="32" spans="1:6" x14ac:dyDescent="0.25">
      <c r="A32" s="19">
        <v>111001020107</v>
      </c>
      <c r="B32" t="s">
        <v>143</v>
      </c>
      <c r="C32" s="20">
        <v>29230.38</v>
      </c>
      <c r="D32" s="20">
        <v>402923.78</v>
      </c>
      <c r="E32" s="20">
        <v>414820.47</v>
      </c>
      <c r="F32" s="20">
        <v>17333.689999999999</v>
      </c>
    </row>
    <row r="33" spans="1:6" x14ac:dyDescent="0.25">
      <c r="A33" s="19">
        <v>111001020108</v>
      </c>
      <c r="B33" t="s">
        <v>144</v>
      </c>
      <c r="C33" s="20">
        <v>52596.56</v>
      </c>
      <c r="D33" s="20">
        <v>1414260.08</v>
      </c>
      <c r="E33" s="20">
        <v>1447379.85</v>
      </c>
      <c r="F33" s="20">
        <v>19476.79</v>
      </c>
    </row>
    <row r="34" spans="1:6" x14ac:dyDescent="0.25">
      <c r="A34" s="19">
        <v>111001020109</v>
      </c>
      <c r="B34" t="s">
        <v>145</v>
      </c>
      <c r="C34" s="20">
        <v>20320.830000000002</v>
      </c>
      <c r="D34" s="20">
        <v>781719.08</v>
      </c>
      <c r="E34" s="20">
        <v>775728.26</v>
      </c>
      <c r="F34" s="20">
        <v>26311.65</v>
      </c>
    </row>
    <row r="35" spans="1:6" x14ac:dyDescent="0.25">
      <c r="A35" s="19">
        <v>111001020111</v>
      </c>
      <c r="B35" t="s">
        <v>146</v>
      </c>
      <c r="C35" s="20">
        <v>13068.81</v>
      </c>
      <c r="D35" s="20">
        <v>544325.78</v>
      </c>
      <c r="E35" s="20">
        <v>550351.49</v>
      </c>
      <c r="F35" s="20">
        <v>7043.1</v>
      </c>
    </row>
    <row r="36" spans="1:6" x14ac:dyDescent="0.25">
      <c r="A36" s="19">
        <v>111001020112</v>
      </c>
      <c r="B36" t="s">
        <v>147</v>
      </c>
      <c r="C36" s="20">
        <v>28206.53</v>
      </c>
      <c r="D36" s="20">
        <v>597294.12</v>
      </c>
      <c r="E36" s="20">
        <v>607659.34</v>
      </c>
      <c r="F36" s="20">
        <v>17841.310000000001</v>
      </c>
    </row>
    <row r="37" spans="1:6" x14ac:dyDescent="0.25">
      <c r="A37" s="19">
        <v>111001020113</v>
      </c>
      <c r="B37" t="s">
        <v>148</v>
      </c>
      <c r="C37" s="20">
        <v>26838.6</v>
      </c>
      <c r="D37" s="20">
        <v>668549.94999999995</v>
      </c>
      <c r="E37" s="20">
        <v>655348.64</v>
      </c>
      <c r="F37" s="20">
        <v>40039.910000000003</v>
      </c>
    </row>
    <row r="38" spans="1:6" x14ac:dyDescent="0.25">
      <c r="A38" s="19">
        <v>111001020114</v>
      </c>
      <c r="B38" t="s">
        <v>149</v>
      </c>
      <c r="C38" s="20">
        <v>18385.12</v>
      </c>
      <c r="D38" s="20">
        <v>395652.89</v>
      </c>
      <c r="E38" s="20">
        <v>387794.2</v>
      </c>
      <c r="F38" s="20">
        <v>26243.81</v>
      </c>
    </row>
    <row r="39" spans="1:6" x14ac:dyDescent="0.25">
      <c r="A39" s="19">
        <v>111001020115</v>
      </c>
      <c r="B39" t="s">
        <v>150</v>
      </c>
      <c r="C39" s="20">
        <v>21127.41</v>
      </c>
      <c r="D39" s="20">
        <v>102538.49</v>
      </c>
      <c r="E39" s="20">
        <v>123665.9</v>
      </c>
      <c r="F39" s="20">
        <v>0</v>
      </c>
    </row>
    <row r="40" spans="1:6" x14ac:dyDescent="0.25">
      <c r="A40" s="19">
        <v>111001020116</v>
      </c>
      <c r="B40" t="s">
        <v>151</v>
      </c>
      <c r="C40" s="20">
        <v>47229.14</v>
      </c>
      <c r="D40" s="20">
        <v>554932.1</v>
      </c>
      <c r="E40" s="20">
        <v>583526.54</v>
      </c>
      <c r="F40" s="20">
        <v>18634.7</v>
      </c>
    </row>
    <row r="41" spans="1:6" x14ac:dyDescent="0.25">
      <c r="A41" s="19">
        <v>111001020118</v>
      </c>
      <c r="B41" t="s">
        <v>152</v>
      </c>
      <c r="C41" s="20">
        <v>55436.35</v>
      </c>
      <c r="D41" s="20">
        <v>824232.23</v>
      </c>
      <c r="E41" s="20">
        <v>863326.56</v>
      </c>
      <c r="F41" s="20">
        <v>16342.02</v>
      </c>
    </row>
    <row r="42" spans="1:6" x14ac:dyDescent="0.25">
      <c r="A42" s="19">
        <v>111001020119</v>
      </c>
      <c r="B42" t="s">
        <v>153</v>
      </c>
      <c r="C42" s="20">
        <v>31970.44</v>
      </c>
      <c r="D42" s="20">
        <v>956552.81</v>
      </c>
      <c r="E42" s="20">
        <v>963925.04</v>
      </c>
      <c r="F42" s="20">
        <v>24598.21</v>
      </c>
    </row>
    <row r="43" spans="1:6" x14ac:dyDescent="0.25">
      <c r="A43" s="19">
        <v>111001020120</v>
      </c>
      <c r="B43" t="s">
        <v>154</v>
      </c>
      <c r="C43" s="20">
        <v>8470.33</v>
      </c>
      <c r="D43" s="20">
        <v>552810.56000000006</v>
      </c>
      <c r="E43" s="20">
        <v>546262.22</v>
      </c>
      <c r="F43" s="20">
        <v>15018.67</v>
      </c>
    </row>
    <row r="44" spans="1:6" x14ac:dyDescent="0.25">
      <c r="A44" s="19">
        <v>1110010301</v>
      </c>
      <c r="B44" t="s">
        <v>155</v>
      </c>
      <c r="C44" s="20">
        <v>1400</v>
      </c>
      <c r="D44" s="20">
        <v>0</v>
      </c>
      <c r="E44" s="20">
        <v>0</v>
      </c>
      <c r="F44" s="20">
        <v>1400</v>
      </c>
    </row>
    <row r="45" spans="1:6" x14ac:dyDescent="0.25">
      <c r="A45" s="19">
        <v>111001030101</v>
      </c>
      <c r="B45" t="s">
        <v>156</v>
      </c>
      <c r="C45" s="20">
        <v>400</v>
      </c>
      <c r="D45" s="20">
        <v>0</v>
      </c>
      <c r="E45" s="20">
        <v>0</v>
      </c>
      <c r="F45" s="20">
        <v>400</v>
      </c>
    </row>
    <row r="46" spans="1:6" x14ac:dyDescent="0.25">
      <c r="A46" s="19">
        <v>111001030102</v>
      </c>
      <c r="B46" t="s">
        <v>157</v>
      </c>
      <c r="C46" s="20">
        <v>100</v>
      </c>
      <c r="D46" s="20">
        <v>0</v>
      </c>
      <c r="E46" s="20">
        <v>0</v>
      </c>
      <c r="F46" s="20">
        <v>100</v>
      </c>
    </row>
    <row r="47" spans="1:6" x14ac:dyDescent="0.25">
      <c r="A47" s="19">
        <v>111001030103</v>
      </c>
      <c r="B47" t="s">
        <v>158</v>
      </c>
      <c r="C47" s="20">
        <v>100</v>
      </c>
      <c r="D47" s="20">
        <v>0</v>
      </c>
      <c r="E47" s="20">
        <v>0</v>
      </c>
      <c r="F47" s="20">
        <v>100</v>
      </c>
    </row>
    <row r="48" spans="1:6" x14ac:dyDescent="0.25">
      <c r="A48" s="19">
        <v>111001030104</v>
      </c>
      <c r="B48" t="s">
        <v>159</v>
      </c>
      <c r="C48" s="20">
        <v>100</v>
      </c>
      <c r="D48" s="20">
        <v>0</v>
      </c>
      <c r="E48" s="20">
        <v>0</v>
      </c>
      <c r="F48" s="20">
        <v>100</v>
      </c>
    </row>
    <row r="49" spans="1:6" x14ac:dyDescent="0.25">
      <c r="A49" s="19">
        <v>111001030105</v>
      </c>
      <c r="B49" t="s">
        <v>160</v>
      </c>
      <c r="C49" s="20">
        <v>100</v>
      </c>
      <c r="D49" s="20">
        <v>0</v>
      </c>
      <c r="E49" s="20">
        <v>0</v>
      </c>
      <c r="F49" s="20">
        <v>100</v>
      </c>
    </row>
    <row r="50" spans="1:6" x14ac:dyDescent="0.25">
      <c r="A50" s="19">
        <v>111001030106</v>
      </c>
      <c r="B50" t="s">
        <v>161</v>
      </c>
      <c r="C50" s="20">
        <v>100</v>
      </c>
      <c r="D50" s="20">
        <v>0</v>
      </c>
      <c r="E50" s="20">
        <v>0</v>
      </c>
      <c r="F50" s="20">
        <v>100</v>
      </c>
    </row>
    <row r="51" spans="1:6" x14ac:dyDescent="0.25">
      <c r="A51" s="19">
        <v>111001030107</v>
      </c>
      <c r="B51" t="s">
        <v>162</v>
      </c>
      <c r="C51" s="20">
        <v>100</v>
      </c>
      <c r="D51" s="20">
        <v>0</v>
      </c>
      <c r="E51" s="20">
        <v>0</v>
      </c>
      <c r="F51" s="20">
        <v>100</v>
      </c>
    </row>
    <row r="52" spans="1:6" x14ac:dyDescent="0.25">
      <c r="A52" s="19">
        <v>111001030108</v>
      </c>
      <c r="B52" t="s">
        <v>163</v>
      </c>
      <c r="C52" s="20">
        <v>100</v>
      </c>
      <c r="D52" s="20">
        <v>0</v>
      </c>
      <c r="E52" s="20">
        <v>0</v>
      </c>
      <c r="F52" s="20">
        <v>100</v>
      </c>
    </row>
    <row r="53" spans="1:6" x14ac:dyDescent="0.25">
      <c r="A53" s="19">
        <v>111001030109</v>
      </c>
      <c r="B53" t="s">
        <v>164</v>
      </c>
      <c r="C53" s="20">
        <v>100</v>
      </c>
      <c r="D53" s="20">
        <v>0</v>
      </c>
      <c r="E53" s="20">
        <v>0</v>
      </c>
      <c r="F53" s="20">
        <v>100</v>
      </c>
    </row>
    <row r="54" spans="1:6" x14ac:dyDescent="0.25">
      <c r="A54" s="19">
        <v>111001030112</v>
      </c>
      <c r="B54" t="s">
        <v>165</v>
      </c>
      <c r="C54" s="20">
        <v>100</v>
      </c>
      <c r="D54" s="20">
        <v>0</v>
      </c>
      <c r="E54" s="20">
        <v>0</v>
      </c>
      <c r="F54" s="20">
        <v>100</v>
      </c>
    </row>
    <row r="55" spans="1:6" x14ac:dyDescent="0.25">
      <c r="A55" s="19">
        <v>111001030113</v>
      </c>
      <c r="B55" t="s">
        <v>166</v>
      </c>
      <c r="C55" s="20">
        <v>100</v>
      </c>
      <c r="D55" s="20">
        <v>0</v>
      </c>
      <c r="E55" s="20">
        <v>0</v>
      </c>
      <c r="F55" s="20">
        <v>100</v>
      </c>
    </row>
    <row r="56" spans="1:6" x14ac:dyDescent="0.25">
      <c r="A56" s="19">
        <v>1110010401</v>
      </c>
      <c r="B56" t="s">
        <v>167</v>
      </c>
      <c r="C56" s="20">
        <v>0</v>
      </c>
      <c r="D56" s="20">
        <v>516090</v>
      </c>
      <c r="E56" s="20">
        <v>366090</v>
      </c>
      <c r="F56" s="20">
        <v>150000</v>
      </c>
    </row>
    <row r="57" spans="1:6" x14ac:dyDescent="0.25">
      <c r="A57" s="19">
        <v>111001040106</v>
      </c>
      <c r="B57" t="s">
        <v>168</v>
      </c>
      <c r="C57" s="20">
        <v>0</v>
      </c>
      <c r="D57" s="20">
        <v>516090</v>
      </c>
      <c r="E57" s="20">
        <v>366090</v>
      </c>
      <c r="F57" s="20">
        <v>150000</v>
      </c>
    </row>
    <row r="58" spans="1:6" x14ac:dyDescent="0.25">
      <c r="A58" s="19">
        <v>111002</v>
      </c>
      <c r="B58" t="s">
        <v>169</v>
      </c>
      <c r="C58" s="20">
        <v>11371802.789999999</v>
      </c>
      <c r="D58" s="20">
        <v>25785952.969999999</v>
      </c>
      <c r="E58" s="20">
        <v>25538440.289999999</v>
      </c>
      <c r="F58" s="20">
        <v>11619315.470000001</v>
      </c>
    </row>
    <row r="59" spans="1:6" x14ac:dyDescent="0.25">
      <c r="A59" s="19">
        <v>1110020101</v>
      </c>
      <c r="B59" t="s">
        <v>170</v>
      </c>
      <c r="C59" s="20">
        <v>11349258.390000001</v>
      </c>
      <c r="D59" s="20">
        <v>25770631.879999999</v>
      </c>
      <c r="E59" s="20">
        <v>25538440.289999999</v>
      </c>
      <c r="F59" s="20">
        <v>11581449.98</v>
      </c>
    </row>
    <row r="60" spans="1:6" x14ac:dyDescent="0.25">
      <c r="A60" s="19">
        <v>111002010101</v>
      </c>
      <c r="B60" t="s">
        <v>170</v>
      </c>
      <c r="C60" s="20">
        <v>5793509.3899999997</v>
      </c>
      <c r="D60" s="20">
        <v>25578040.879999999</v>
      </c>
      <c r="E60" s="20">
        <v>25419166.289999999</v>
      </c>
      <c r="F60" s="20">
        <v>5952383.9800000004</v>
      </c>
    </row>
    <row r="61" spans="1:6" x14ac:dyDescent="0.25">
      <c r="A61" s="19">
        <v>111002010103</v>
      </c>
      <c r="B61" t="s">
        <v>171</v>
      </c>
      <c r="C61" s="20">
        <v>5555749</v>
      </c>
      <c r="D61" s="20">
        <v>192591</v>
      </c>
      <c r="E61" s="20">
        <v>119274</v>
      </c>
      <c r="F61" s="20">
        <v>5629066</v>
      </c>
    </row>
    <row r="62" spans="1:6" x14ac:dyDescent="0.25">
      <c r="A62" s="19">
        <v>1110029901</v>
      </c>
      <c r="B62" t="s">
        <v>172</v>
      </c>
      <c r="C62" s="20">
        <v>22544.400000000001</v>
      </c>
      <c r="D62" s="20">
        <v>15321.09</v>
      </c>
      <c r="E62" s="20">
        <v>0</v>
      </c>
      <c r="F62" s="20">
        <v>37865.49</v>
      </c>
    </row>
    <row r="63" spans="1:6" x14ac:dyDescent="0.25">
      <c r="A63" s="19">
        <v>111002990101</v>
      </c>
      <c r="B63" t="s">
        <v>172</v>
      </c>
      <c r="C63" s="20">
        <v>22544.400000000001</v>
      </c>
      <c r="D63" s="20">
        <v>15321.09</v>
      </c>
      <c r="E63" s="20">
        <v>0</v>
      </c>
      <c r="F63" s="20">
        <v>37865.49</v>
      </c>
    </row>
    <row r="64" spans="1:6" x14ac:dyDescent="0.25">
      <c r="A64" s="19">
        <v>111003</v>
      </c>
      <c r="B64" t="s">
        <v>173</v>
      </c>
      <c r="C64" s="20">
        <v>283645.40000000002</v>
      </c>
      <c r="D64" s="20">
        <v>5684753.2999999998</v>
      </c>
      <c r="E64" s="20">
        <v>5165352.5599999996</v>
      </c>
      <c r="F64" s="20">
        <v>803046.14</v>
      </c>
    </row>
    <row r="65" spans="1:6" x14ac:dyDescent="0.25">
      <c r="A65" s="19">
        <v>1110030100</v>
      </c>
      <c r="B65" t="s">
        <v>174</v>
      </c>
      <c r="C65" s="20">
        <v>281718.77</v>
      </c>
      <c r="D65" s="20">
        <v>5671546.1399999997</v>
      </c>
      <c r="E65" s="20">
        <v>5152145.4000000004</v>
      </c>
      <c r="F65" s="20">
        <v>801119.51</v>
      </c>
    </row>
    <row r="66" spans="1:6" x14ac:dyDescent="0.25">
      <c r="A66" s="19">
        <v>111003010001</v>
      </c>
      <c r="B66" t="s">
        <v>174</v>
      </c>
      <c r="C66" s="20">
        <v>281718.77</v>
      </c>
      <c r="D66" s="20">
        <v>5671546.1399999997</v>
      </c>
      <c r="E66" s="20">
        <v>5152145.4000000004</v>
      </c>
      <c r="F66" s="20">
        <v>801119.51</v>
      </c>
    </row>
    <row r="67" spans="1:6" x14ac:dyDescent="0.25">
      <c r="A67" s="19">
        <v>1110030200</v>
      </c>
      <c r="B67" t="s">
        <v>175</v>
      </c>
      <c r="C67" s="20">
        <v>1926.63</v>
      </c>
      <c r="D67" s="20">
        <v>13207.16</v>
      </c>
      <c r="E67" s="20">
        <v>13207.16</v>
      </c>
      <c r="F67" s="20">
        <v>1926.63</v>
      </c>
    </row>
    <row r="68" spans="1:6" x14ac:dyDescent="0.25">
      <c r="A68" s="19">
        <v>111003020001</v>
      </c>
      <c r="B68" t="s">
        <v>175</v>
      </c>
      <c r="C68" s="20">
        <v>1926.63</v>
      </c>
      <c r="D68" s="20">
        <v>13207.16</v>
      </c>
      <c r="E68" s="20">
        <v>13207.16</v>
      </c>
      <c r="F68" s="20">
        <v>1926.63</v>
      </c>
    </row>
    <row r="69" spans="1:6" x14ac:dyDescent="0.25">
      <c r="A69" s="19">
        <v>11100302000101</v>
      </c>
      <c r="B69" t="s">
        <v>176</v>
      </c>
      <c r="C69" s="20">
        <v>1926.63</v>
      </c>
      <c r="D69" s="20">
        <v>13207.16</v>
      </c>
      <c r="E69" s="20">
        <v>13207.16</v>
      </c>
      <c r="F69" s="20">
        <v>1926.63</v>
      </c>
    </row>
    <row r="70" spans="1:6" x14ac:dyDescent="0.25">
      <c r="A70" s="19">
        <v>111004</v>
      </c>
      <c r="B70" t="s">
        <v>177</v>
      </c>
      <c r="C70" s="20">
        <v>11754866.59</v>
      </c>
      <c r="D70" s="20">
        <v>19299640.050000001</v>
      </c>
      <c r="E70" s="20">
        <v>20754954.760000002</v>
      </c>
      <c r="F70" s="20">
        <v>10299551.880000001</v>
      </c>
    </row>
    <row r="71" spans="1:6" x14ac:dyDescent="0.25">
      <c r="A71" s="19">
        <v>1110040101</v>
      </c>
      <c r="B71" t="s">
        <v>178</v>
      </c>
      <c r="C71" s="20">
        <v>9477161.4199999999</v>
      </c>
      <c r="D71" s="20">
        <v>16555532.08</v>
      </c>
      <c r="E71" s="20">
        <v>17737256.82</v>
      </c>
      <c r="F71" s="20">
        <v>8295436.6799999997</v>
      </c>
    </row>
    <row r="72" spans="1:6" x14ac:dyDescent="0.25">
      <c r="A72" s="19">
        <v>111004010101</v>
      </c>
      <c r="B72" t="s">
        <v>179</v>
      </c>
      <c r="C72" s="20">
        <v>3038437.22</v>
      </c>
      <c r="D72" s="20">
        <v>7163281.4400000004</v>
      </c>
      <c r="E72" s="20">
        <v>7306064.9800000004</v>
      </c>
      <c r="F72" s="20">
        <v>2895653.68</v>
      </c>
    </row>
    <row r="73" spans="1:6" x14ac:dyDescent="0.25">
      <c r="A73" s="19">
        <v>111004010103</v>
      </c>
      <c r="B73" t="s">
        <v>180</v>
      </c>
      <c r="C73" s="20">
        <v>1594522.96</v>
      </c>
      <c r="D73" s="20">
        <v>204534.18</v>
      </c>
      <c r="E73" s="20">
        <v>200487.32</v>
      </c>
      <c r="F73" s="20">
        <v>1598569.82</v>
      </c>
    </row>
    <row r="74" spans="1:6" x14ac:dyDescent="0.25">
      <c r="A74" s="19">
        <v>111004010104</v>
      </c>
      <c r="B74" t="s">
        <v>181</v>
      </c>
      <c r="C74" s="20">
        <v>396549.2</v>
      </c>
      <c r="D74" s="20">
        <v>4349974.83</v>
      </c>
      <c r="E74" s="20">
        <v>4390216.43</v>
      </c>
      <c r="F74" s="20">
        <v>356307.6</v>
      </c>
    </row>
    <row r="75" spans="1:6" x14ac:dyDescent="0.25">
      <c r="A75" s="19">
        <v>111004010106</v>
      </c>
      <c r="B75" t="s">
        <v>182</v>
      </c>
      <c r="C75" s="20">
        <v>1430009.01</v>
      </c>
      <c r="D75" s="20">
        <v>1955800.92</v>
      </c>
      <c r="E75" s="20">
        <v>2426261.37</v>
      </c>
      <c r="F75" s="20">
        <v>959548.56</v>
      </c>
    </row>
    <row r="76" spans="1:6" x14ac:dyDescent="0.25">
      <c r="A76" s="19">
        <v>111004010109</v>
      </c>
      <c r="B76" t="s">
        <v>183</v>
      </c>
      <c r="C76" s="20">
        <v>105396.95</v>
      </c>
      <c r="D76" s="20">
        <v>1938470.9</v>
      </c>
      <c r="E76" s="20">
        <v>1846204.79</v>
      </c>
      <c r="F76" s="20">
        <v>197663.06</v>
      </c>
    </row>
    <row r="77" spans="1:6" x14ac:dyDescent="0.25">
      <c r="A77" s="19">
        <v>111004010113</v>
      </c>
      <c r="B77" t="s">
        <v>184</v>
      </c>
      <c r="C77" s="20">
        <v>1268.3900000000001</v>
      </c>
      <c r="D77" s="20">
        <v>135005.78</v>
      </c>
      <c r="E77" s="20">
        <v>67472.98</v>
      </c>
      <c r="F77" s="20">
        <v>68801.19</v>
      </c>
    </row>
    <row r="78" spans="1:6" x14ac:dyDescent="0.25">
      <c r="A78" s="19">
        <v>111004010114</v>
      </c>
      <c r="B78" t="s">
        <v>179</v>
      </c>
      <c r="C78" s="20">
        <v>57957.57</v>
      </c>
      <c r="D78" s="20">
        <v>407.39</v>
      </c>
      <c r="E78" s="20">
        <v>7.41</v>
      </c>
      <c r="F78" s="20">
        <v>58357.55</v>
      </c>
    </row>
    <row r="79" spans="1:6" x14ac:dyDescent="0.25">
      <c r="A79" s="19">
        <v>111004010115</v>
      </c>
      <c r="B79" t="s">
        <v>185</v>
      </c>
      <c r="C79" s="20">
        <v>1907448.15</v>
      </c>
      <c r="D79" s="20">
        <v>605415.38</v>
      </c>
      <c r="E79" s="20">
        <v>1300541.54</v>
      </c>
      <c r="F79" s="20">
        <v>1212321.99</v>
      </c>
    </row>
    <row r="80" spans="1:6" x14ac:dyDescent="0.25">
      <c r="A80" s="19">
        <v>111004010116</v>
      </c>
      <c r="B80" t="s">
        <v>186</v>
      </c>
      <c r="C80" s="20">
        <v>205541.22</v>
      </c>
      <c r="D80" s="20">
        <v>559.97</v>
      </c>
      <c r="E80" s="20">
        <v>0</v>
      </c>
      <c r="F80" s="20">
        <v>206101.19</v>
      </c>
    </row>
    <row r="81" spans="1:6" x14ac:dyDescent="0.25">
      <c r="A81" s="19">
        <v>111004010117</v>
      </c>
      <c r="B81" t="s">
        <v>187</v>
      </c>
      <c r="C81" s="20">
        <v>740030.75</v>
      </c>
      <c r="D81" s="20">
        <v>202081.29</v>
      </c>
      <c r="E81" s="20">
        <v>200000</v>
      </c>
      <c r="F81" s="20">
        <v>742112.04</v>
      </c>
    </row>
    <row r="82" spans="1:6" x14ac:dyDescent="0.25">
      <c r="A82" s="19">
        <v>1110040201</v>
      </c>
      <c r="B82" t="s">
        <v>188</v>
      </c>
      <c r="C82" s="20">
        <v>2261561.94</v>
      </c>
      <c r="D82" s="20">
        <v>2740547.05</v>
      </c>
      <c r="E82" s="20">
        <v>3001554.71</v>
      </c>
      <c r="F82" s="20">
        <v>2000554.28</v>
      </c>
    </row>
    <row r="83" spans="1:6" x14ac:dyDescent="0.25">
      <c r="A83" s="19">
        <v>111004020102</v>
      </c>
      <c r="B83" t="s">
        <v>189</v>
      </c>
      <c r="C83" s="20">
        <v>2251175.35</v>
      </c>
      <c r="D83" s="20">
        <v>2240292.59</v>
      </c>
      <c r="E83" s="20">
        <v>3001529.26</v>
      </c>
      <c r="F83" s="20">
        <v>1489938.68</v>
      </c>
    </row>
    <row r="84" spans="1:6" x14ac:dyDescent="0.25">
      <c r="A84" s="19">
        <v>111004020103</v>
      </c>
      <c r="B84" t="s">
        <v>190</v>
      </c>
      <c r="C84" s="20">
        <v>10386.59</v>
      </c>
      <c r="D84" s="20">
        <v>500254.46</v>
      </c>
      <c r="E84" s="20">
        <v>25.45</v>
      </c>
      <c r="F84" s="20">
        <v>510615.6</v>
      </c>
    </row>
    <row r="85" spans="1:6" x14ac:dyDescent="0.25">
      <c r="A85" s="19">
        <v>1110049901</v>
      </c>
      <c r="B85" t="s">
        <v>172</v>
      </c>
      <c r="C85" s="20">
        <v>16143.23</v>
      </c>
      <c r="D85" s="20">
        <v>3560.92</v>
      </c>
      <c r="E85" s="20">
        <v>16143.23</v>
      </c>
      <c r="F85" s="20">
        <v>3560.92</v>
      </c>
    </row>
    <row r="86" spans="1:6" x14ac:dyDescent="0.25">
      <c r="A86" s="19">
        <v>111004990101</v>
      </c>
      <c r="B86" t="s">
        <v>191</v>
      </c>
      <c r="C86" s="20">
        <v>16143.23</v>
      </c>
      <c r="D86" s="20">
        <v>3560.92</v>
      </c>
      <c r="E86" s="20">
        <v>16143.23</v>
      </c>
      <c r="F86" s="20">
        <v>3560.92</v>
      </c>
    </row>
    <row r="87" spans="1:6" x14ac:dyDescent="0.25">
      <c r="A87" s="19">
        <v>111006</v>
      </c>
      <c r="B87" t="s">
        <v>192</v>
      </c>
      <c r="C87" s="20">
        <v>135725.26</v>
      </c>
      <c r="D87" s="20">
        <v>449910</v>
      </c>
      <c r="E87" s="20">
        <v>177227.7</v>
      </c>
      <c r="F87" s="20">
        <v>408407.56</v>
      </c>
    </row>
    <row r="88" spans="1:6" x14ac:dyDescent="0.25">
      <c r="A88" s="19">
        <v>1110060101</v>
      </c>
      <c r="B88" t="s">
        <v>178</v>
      </c>
      <c r="C88" s="20">
        <v>135725.26</v>
      </c>
      <c r="D88" s="20">
        <v>449910</v>
      </c>
      <c r="E88" s="20">
        <v>177227.7</v>
      </c>
      <c r="F88" s="20">
        <v>408407.56</v>
      </c>
    </row>
    <row r="89" spans="1:6" x14ac:dyDescent="0.25">
      <c r="A89" s="19">
        <v>111006010101</v>
      </c>
      <c r="B89" t="s">
        <v>193</v>
      </c>
      <c r="C89" s="20">
        <v>135725.26</v>
      </c>
      <c r="D89" s="20">
        <v>449910</v>
      </c>
      <c r="E89" s="20">
        <v>177227.7</v>
      </c>
      <c r="F89" s="20">
        <v>408407.56</v>
      </c>
    </row>
    <row r="90" spans="1:6" x14ac:dyDescent="0.25">
      <c r="A90" s="19">
        <v>113</v>
      </c>
      <c r="B90" t="s">
        <v>6</v>
      </c>
      <c r="C90" s="20">
        <v>1500000</v>
      </c>
      <c r="D90" s="20">
        <v>0</v>
      </c>
      <c r="E90" s="20">
        <v>0</v>
      </c>
      <c r="F90" s="20">
        <v>1500000</v>
      </c>
    </row>
    <row r="91" spans="1:6" x14ac:dyDescent="0.25">
      <c r="A91" s="19">
        <v>1131</v>
      </c>
      <c r="B91" t="s">
        <v>194</v>
      </c>
      <c r="C91" s="20">
        <v>1500000</v>
      </c>
      <c r="D91" s="20">
        <v>0</v>
      </c>
      <c r="E91" s="20">
        <v>0</v>
      </c>
      <c r="F91" s="20">
        <v>1500000</v>
      </c>
    </row>
    <row r="92" spans="1:6" x14ac:dyDescent="0.25">
      <c r="A92" s="19">
        <v>113100</v>
      </c>
      <c r="B92" t="s">
        <v>195</v>
      </c>
      <c r="C92" s="20">
        <v>1500000</v>
      </c>
      <c r="D92" s="20">
        <v>0</v>
      </c>
      <c r="E92" s="20">
        <v>0</v>
      </c>
      <c r="F92" s="20">
        <v>1500000</v>
      </c>
    </row>
    <row r="93" spans="1:6" x14ac:dyDescent="0.25">
      <c r="A93" s="19">
        <v>1131000201</v>
      </c>
      <c r="B93" t="s">
        <v>196</v>
      </c>
      <c r="C93" s="20">
        <v>1500000</v>
      </c>
      <c r="D93" s="20">
        <v>0</v>
      </c>
      <c r="E93" s="20">
        <v>0</v>
      </c>
      <c r="F93" s="20">
        <v>1500000</v>
      </c>
    </row>
    <row r="94" spans="1:6" x14ac:dyDescent="0.25">
      <c r="A94" s="19">
        <v>113100020101</v>
      </c>
      <c r="B94" t="s">
        <v>196</v>
      </c>
      <c r="C94" s="20">
        <v>1500000</v>
      </c>
      <c r="D94" s="20">
        <v>0</v>
      </c>
      <c r="E94" s="20">
        <v>0</v>
      </c>
      <c r="F94" s="20">
        <v>1500000</v>
      </c>
    </row>
    <row r="95" spans="1:6" x14ac:dyDescent="0.25">
      <c r="A95" s="19">
        <v>11310002010101</v>
      </c>
      <c r="B95" t="s">
        <v>197</v>
      </c>
      <c r="C95" s="20">
        <v>1500000</v>
      </c>
      <c r="D95" s="20">
        <v>0</v>
      </c>
      <c r="E95" s="20">
        <v>0</v>
      </c>
      <c r="F95" s="20">
        <v>1500000</v>
      </c>
    </row>
    <row r="96" spans="1:6" x14ac:dyDescent="0.25">
      <c r="A96" s="19">
        <v>114</v>
      </c>
      <c r="B96" t="s">
        <v>198</v>
      </c>
      <c r="C96" s="20">
        <v>142474727.65000001</v>
      </c>
      <c r="D96" s="20">
        <v>19528307.960000001</v>
      </c>
      <c r="E96" s="20">
        <v>18010962.59</v>
      </c>
      <c r="F96" s="20">
        <v>143992073.02000001</v>
      </c>
    </row>
    <row r="97" spans="1:6" x14ac:dyDescent="0.25">
      <c r="A97" s="19">
        <v>1141</v>
      </c>
      <c r="B97" t="s">
        <v>199</v>
      </c>
      <c r="C97" s="20">
        <v>5283048.08</v>
      </c>
      <c r="D97" s="20">
        <v>3322782.53</v>
      </c>
      <c r="E97" s="20">
        <v>3464786.49</v>
      </c>
      <c r="F97" s="20">
        <v>5141044.12</v>
      </c>
    </row>
    <row r="98" spans="1:6" x14ac:dyDescent="0.25">
      <c r="A98" s="19">
        <v>114103</v>
      </c>
      <c r="B98" t="s">
        <v>200</v>
      </c>
      <c r="C98" s="20">
        <v>4734295.22</v>
      </c>
      <c r="D98" s="20">
        <v>1094069.52</v>
      </c>
      <c r="E98" s="20">
        <v>1274767.3</v>
      </c>
      <c r="F98" s="20">
        <v>4553597.4400000004</v>
      </c>
    </row>
    <row r="99" spans="1:6" x14ac:dyDescent="0.25">
      <c r="A99" s="19">
        <v>1141030101</v>
      </c>
      <c r="B99" t="s">
        <v>201</v>
      </c>
      <c r="C99" s="20">
        <v>4696812.3499999996</v>
      </c>
      <c r="D99" s="20">
        <v>1040586.98</v>
      </c>
      <c r="E99" s="20">
        <v>1220252.57</v>
      </c>
      <c r="F99" s="20">
        <v>4517146.76</v>
      </c>
    </row>
    <row r="100" spans="1:6" x14ac:dyDescent="0.25">
      <c r="A100" s="19">
        <v>114103010101</v>
      </c>
      <c r="B100" t="s">
        <v>202</v>
      </c>
      <c r="C100" s="20">
        <v>4190054.48</v>
      </c>
      <c r="D100" s="20">
        <v>980737.46</v>
      </c>
      <c r="E100" s="20">
        <v>1188884.42</v>
      </c>
      <c r="F100" s="20">
        <v>3981907.52</v>
      </c>
    </row>
    <row r="101" spans="1:6" x14ac:dyDescent="0.25">
      <c r="A101" s="19">
        <v>11410301010101</v>
      </c>
      <c r="B101" t="s">
        <v>203</v>
      </c>
      <c r="C101" s="20">
        <v>138069.63</v>
      </c>
      <c r="D101" s="20">
        <v>27237.1</v>
      </c>
      <c r="E101" s="20">
        <v>32164.85</v>
      </c>
      <c r="F101" s="20">
        <v>133141.88</v>
      </c>
    </row>
    <row r="102" spans="1:6" x14ac:dyDescent="0.25">
      <c r="A102" s="19">
        <v>11410301010102</v>
      </c>
      <c r="B102" t="s">
        <v>204</v>
      </c>
      <c r="C102" s="20">
        <v>4051984.85</v>
      </c>
      <c r="D102" s="20">
        <v>953500.36</v>
      </c>
      <c r="E102" s="20">
        <v>1156719.57</v>
      </c>
      <c r="F102" s="20">
        <v>3848765.64</v>
      </c>
    </row>
    <row r="103" spans="1:6" x14ac:dyDescent="0.25">
      <c r="A103" s="19">
        <v>114103010102</v>
      </c>
      <c r="B103" t="s">
        <v>205</v>
      </c>
      <c r="C103" s="20">
        <v>11285.82</v>
      </c>
      <c r="D103" s="20">
        <v>0</v>
      </c>
      <c r="E103" s="20">
        <v>2803.07</v>
      </c>
      <c r="F103" s="20">
        <v>8482.75</v>
      </c>
    </row>
    <row r="104" spans="1:6" x14ac:dyDescent="0.25">
      <c r="A104" s="19">
        <v>11410301010202</v>
      </c>
      <c r="B104" t="s">
        <v>207</v>
      </c>
      <c r="C104" s="20">
        <v>11285.82</v>
      </c>
      <c r="D104" s="20">
        <v>0</v>
      </c>
      <c r="E104" s="20">
        <v>2803.07</v>
      </c>
      <c r="F104" s="20">
        <v>8482.75</v>
      </c>
    </row>
    <row r="105" spans="1:6" x14ac:dyDescent="0.25">
      <c r="A105" s="19">
        <v>114103010103</v>
      </c>
      <c r="B105" t="s">
        <v>208</v>
      </c>
      <c r="C105" s="20">
        <v>479853.93</v>
      </c>
      <c r="D105" s="20">
        <v>30000</v>
      </c>
      <c r="E105" s="20">
        <v>818.74</v>
      </c>
      <c r="F105" s="20">
        <v>509035.19</v>
      </c>
    </row>
    <row r="106" spans="1:6" x14ac:dyDescent="0.25">
      <c r="A106" s="19">
        <v>11410301010301</v>
      </c>
      <c r="B106" t="s">
        <v>209</v>
      </c>
      <c r="C106" s="20">
        <v>479853.93</v>
      </c>
      <c r="D106" s="20">
        <v>30000</v>
      </c>
      <c r="E106" s="20">
        <v>818.74</v>
      </c>
      <c r="F106" s="20">
        <v>509035.19</v>
      </c>
    </row>
    <row r="107" spans="1:6" x14ac:dyDescent="0.25">
      <c r="A107" s="19">
        <v>114103010104</v>
      </c>
      <c r="B107" t="s">
        <v>210</v>
      </c>
      <c r="C107" s="20">
        <v>15618.12</v>
      </c>
      <c r="D107" s="20">
        <v>29849.52</v>
      </c>
      <c r="E107" s="20">
        <v>27746.34</v>
      </c>
      <c r="F107" s="20">
        <v>17721.3</v>
      </c>
    </row>
    <row r="108" spans="1:6" x14ac:dyDescent="0.25">
      <c r="A108" s="19">
        <v>11410301010401</v>
      </c>
      <c r="B108" t="s">
        <v>211</v>
      </c>
      <c r="C108" s="20">
        <v>15618.12</v>
      </c>
      <c r="D108" s="20">
        <v>29849.52</v>
      </c>
      <c r="E108" s="20">
        <v>27746.34</v>
      </c>
      <c r="F108" s="20">
        <v>17721.3</v>
      </c>
    </row>
    <row r="109" spans="1:6" x14ac:dyDescent="0.25">
      <c r="A109" s="19">
        <v>1141030201</v>
      </c>
      <c r="B109" t="s">
        <v>212</v>
      </c>
      <c r="C109" s="20">
        <v>11142.87</v>
      </c>
      <c r="D109" s="20">
        <v>2408.58</v>
      </c>
      <c r="E109" s="20">
        <v>3479.43</v>
      </c>
      <c r="F109" s="20">
        <v>10072.02</v>
      </c>
    </row>
    <row r="110" spans="1:6" x14ac:dyDescent="0.25">
      <c r="A110" s="19">
        <v>114103020101</v>
      </c>
      <c r="B110" t="s">
        <v>213</v>
      </c>
      <c r="C110" s="20">
        <v>11142.87</v>
      </c>
      <c r="D110" s="20">
        <v>2408.58</v>
      </c>
      <c r="E110" s="20">
        <v>3479.43</v>
      </c>
      <c r="F110" s="20">
        <v>10072.02</v>
      </c>
    </row>
    <row r="111" spans="1:6" x14ac:dyDescent="0.25">
      <c r="A111" s="19">
        <v>11410302010101</v>
      </c>
      <c r="B111" t="s">
        <v>203</v>
      </c>
      <c r="C111" s="20">
        <v>11142.87</v>
      </c>
      <c r="D111" s="20">
        <v>2408.58</v>
      </c>
      <c r="E111" s="20">
        <v>3479.43</v>
      </c>
      <c r="F111" s="20">
        <v>10072.02</v>
      </c>
    </row>
    <row r="112" spans="1:6" x14ac:dyDescent="0.25">
      <c r="A112" s="19">
        <v>1141030301</v>
      </c>
      <c r="B112" t="s">
        <v>216</v>
      </c>
      <c r="C112" s="20">
        <v>0</v>
      </c>
      <c r="D112" s="20">
        <v>1186.49</v>
      </c>
      <c r="E112" s="20">
        <v>0</v>
      </c>
      <c r="F112" s="20">
        <v>1186.49</v>
      </c>
    </row>
    <row r="113" spans="1:6" x14ac:dyDescent="0.25">
      <c r="A113" s="19">
        <v>114103030101</v>
      </c>
      <c r="B113" t="s">
        <v>213</v>
      </c>
      <c r="C113" s="20">
        <v>0</v>
      </c>
      <c r="D113" s="20">
        <v>1186.49</v>
      </c>
      <c r="E113" s="20">
        <v>0</v>
      </c>
      <c r="F113" s="20">
        <v>1186.49</v>
      </c>
    </row>
    <row r="114" spans="1:6" x14ac:dyDescent="0.25">
      <c r="A114" s="19">
        <v>11410303010101</v>
      </c>
      <c r="B114" t="s">
        <v>203</v>
      </c>
      <c r="C114" s="20">
        <v>0</v>
      </c>
      <c r="D114" s="20">
        <v>1186.49</v>
      </c>
      <c r="E114" s="20">
        <v>0</v>
      </c>
      <c r="F114" s="20">
        <v>1186.49</v>
      </c>
    </row>
    <row r="115" spans="1:6" x14ac:dyDescent="0.25">
      <c r="A115" s="19">
        <v>1141039901</v>
      </c>
      <c r="B115" t="s">
        <v>172</v>
      </c>
      <c r="C115" s="20">
        <v>26340</v>
      </c>
      <c r="D115" s="20">
        <v>49887.47</v>
      </c>
      <c r="E115" s="20">
        <v>51035.3</v>
      </c>
      <c r="F115" s="20">
        <v>25192.17</v>
      </c>
    </row>
    <row r="116" spans="1:6" x14ac:dyDescent="0.25">
      <c r="A116" s="19">
        <v>114103990101</v>
      </c>
      <c r="B116" t="s">
        <v>217</v>
      </c>
      <c r="C116" s="20">
        <v>24057.119999999999</v>
      </c>
      <c r="D116" s="20">
        <v>45995.98</v>
      </c>
      <c r="E116" s="20">
        <v>50235.4</v>
      </c>
      <c r="F116" s="20">
        <v>19817.7</v>
      </c>
    </row>
    <row r="117" spans="1:6" x14ac:dyDescent="0.25">
      <c r="A117" s="19">
        <v>11410399010101</v>
      </c>
      <c r="B117" t="s">
        <v>218</v>
      </c>
      <c r="C117" s="20">
        <v>3033.62</v>
      </c>
      <c r="D117" s="20">
        <v>3947.36</v>
      </c>
      <c r="E117" s="20">
        <v>4086.2</v>
      </c>
      <c r="F117" s="20">
        <v>2894.78</v>
      </c>
    </row>
    <row r="118" spans="1:6" x14ac:dyDescent="0.25">
      <c r="A118" s="19">
        <v>11410399010102</v>
      </c>
      <c r="B118" t="s">
        <v>219</v>
      </c>
      <c r="C118" s="20">
        <v>21023.5</v>
      </c>
      <c r="D118" s="20">
        <v>42048.62</v>
      </c>
      <c r="E118" s="20">
        <v>46149.2</v>
      </c>
      <c r="F118" s="20">
        <v>16922.919999999998</v>
      </c>
    </row>
    <row r="119" spans="1:6" x14ac:dyDescent="0.25">
      <c r="A119" s="19">
        <v>114103990102</v>
      </c>
      <c r="B119" t="s">
        <v>215</v>
      </c>
      <c r="C119" s="20">
        <v>78.83</v>
      </c>
      <c r="D119" s="20">
        <v>104.73</v>
      </c>
      <c r="E119" s="20">
        <v>108.26</v>
      </c>
      <c r="F119" s="20">
        <v>75.3</v>
      </c>
    </row>
    <row r="120" spans="1:6" x14ac:dyDescent="0.25">
      <c r="A120" s="19">
        <v>11410399010202</v>
      </c>
      <c r="B120" t="s">
        <v>220</v>
      </c>
      <c r="C120" s="20">
        <v>78.83</v>
      </c>
      <c r="D120" s="20">
        <v>104.73</v>
      </c>
      <c r="E120" s="20">
        <v>108.26</v>
      </c>
      <c r="F120" s="20">
        <v>75.3</v>
      </c>
    </row>
    <row r="121" spans="1:6" x14ac:dyDescent="0.25">
      <c r="A121" s="19">
        <v>114103990103</v>
      </c>
      <c r="B121" t="s">
        <v>208</v>
      </c>
      <c r="C121" s="20">
        <v>1599.23</v>
      </c>
      <c r="D121" s="20">
        <v>3341.52</v>
      </c>
      <c r="E121" s="20">
        <v>181.26</v>
      </c>
      <c r="F121" s="20">
        <v>4759.49</v>
      </c>
    </row>
    <row r="122" spans="1:6" x14ac:dyDescent="0.25">
      <c r="A122" s="19">
        <v>11410399010301</v>
      </c>
      <c r="B122" t="s">
        <v>221</v>
      </c>
      <c r="C122" s="20">
        <v>1599.23</v>
      </c>
      <c r="D122" s="20">
        <v>3341.52</v>
      </c>
      <c r="E122" s="20">
        <v>181.26</v>
      </c>
      <c r="F122" s="20">
        <v>4759.49</v>
      </c>
    </row>
    <row r="123" spans="1:6" x14ac:dyDescent="0.25">
      <c r="A123" s="19">
        <v>114103990104</v>
      </c>
      <c r="B123" t="s">
        <v>210</v>
      </c>
      <c r="C123" s="20">
        <v>604.82000000000005</v>
      </c>
      <c r="D123" s="20">
        <v>445.24</v>
      </c>
      <c r="E123" s="20">
        <v>510.38</v>
      </c>
      <c r="F123" s="20">
        <v>539.67999999999995</v>
      </c>
    </row>
    <row r="124" spans="1:6" x14ac:dyDescent="0.25">
      <c r="A124" s="19">
        <v>11410399010401</v>
      </c>
      <c r="B124" t="s">
        <v>211</v>
      </c>
      <c r="C124" s="20">
        <v>604.82000000000005</v>
      </c>
      <c r="D124" s="20">
        <v>445.24</v>
      </c>
      <c r="E124" s="20">
        <v>510.38</v>
      </c>
      <c r="F124" s="20">
        <v>539.67999999999995</v>
      </c>
    </row>
    <row r="125" spans="1:6" x14ac:dyDescent="0.25">
      <c r="A125" s="19">
        <v>114104</v>
      </c>
      <c r="B125" t="s">
        <v>222</v>
      </c>
      <c r="C125" s="20">
        <v>548752.86</v>
      </c>
      <c r="D125" s="20">
        <v>202435.19</v>
      </c>
      <c r="E125" s="20">
        <v>163741.37</v>
      </c>
      <c r="F125" s="20">
        <v>587446.68000000005</v>
      </c>
    </row>
    <row r="126" spans="1:6" x14ac:dyDescent="0.25">
      <c r="A126" s="19">
        <v>1141040101</v>
      </c>
      <c r="B126" t="s">
        <v>201</v>
      </c>
      <c r="C126" s="20">
        <v>534573.77</v>
      </c>
      <c r="D126" s="20">
        <v>192271.04</v>
      </c>
      <c r="E126" s="20">
        <v>155409.42000000001</v>
      </c>
      <c r="F126" s="20">
        <v>571435.39</v>
      </c>
    </row>
    <row r="127" spans="1:6" x14ac:dyDescent="0.25">
      <c r="A127" s="19">
        <v>114104010101</v>
      </c>
      <c r="B127" t="s">
        <v>213</v>
      </c>
      <c r="C127" s="20">
        <v>292550.40000000002</v>
      </c>
      <c r="D127" s="20">
        <v>12244.41</v>
      </c>
      <c r="E127" s="20">
        <v>23371.03</v>
      </c>
      <c r="F127" s="20">
        <v>281423.78000000003</v>
      </c>
    </row>
    <row r="128" spans="1:6" x14ac:dyDescent="0.25">
      <c r="A128" s="19">
        <v>11410401010101</v>
      </c>
      <c r="B128" t="s">
        <v>223</v>
      </c>
      <c r="C128" s="20">
        <v>194504.48</v>
      </c>
      <c r="D128" s="20">
        <v>1506.91</v>
      </c>
      <c r="E128" s="20">
        <v>2669.76</v>
      </c>
      <c r="F128" s="20">
        <v>193341.63</v>
      </c>
    </row>
    <row r="129" spans="1:6" x14ac:dyDescent="0.25">
      <c r="A129" s="19">
        <v>11410401010102</v>
      </c>
      <c r="B129" t="s">
        <v>224</v>
      </c>
      <c r="C129" s="20">
        <v>98045.92</v>
      </c>
      <c r="D129" s="20">
        <v>10737.5</v>
      </c>
      <c r="E129" s="20">
        <v>20701.27</v>
      </c>
      <c r="F129" s="20">
        <v>88082.15</v>
      </c>
    </row>
    <row r="130" spans="1:6" x14ac:dyDescent="0.25">
      <c r="A130" s="19">
        <v>114104010103</v>
      </c>
      <c r="B130" t="s">
        <v>208</v>
      </c>
      <c r="C130" s="20">
        <v>241426.3</v>
      </c>
      <c r="D130" s="20">
        <v>130530.99</v>
      </c>
      <c r="E130" s="20">
        <v>81946.3</v>
      </c>
      <c r="F130" s="20">
        <v>290010.99</v>
      </c>
    </row>
    <row r="131" spans="1:6" x14ac:dyDescent="0.25">
      <c r="A131" s="19">
        <v>11410401010301</v>
      </c>
      <c r="B131" t="s">
        <v>226</v>
      </c>
      <c r="C131" s="20">
        <v>241426.3</v>
      </c>
      <c r="D131" s="20">
        <v>130530.99</v>
      </c>
      <c r="E131" s="20">
        <v>81946.3</v>
      </c>
      <c r="F131" s="20">
        <v>290010.99</v>
      </c>
    </row>
    <row r="132" spans="1:6" x14ac:dyDescent="0.25">
      <c r="A132" s="19">
        <v>114104010104</v>
      </c>
      <c r="B132" t="s">
        <v>210</v>
      </c>
      <c r="C132" s="20">
        <v>597.07000000000005</v>
      </c>
      <c r="D132" s="20">
        <v>49495.64</v>
      </c>
      <c r="E132" s="20">
        <v>50092.09</v>
      </c>
      <c r="F132" s="20">
        <v>0.62</v>
      </c>
    </row>
    <row r="133" spans="1:6" x14ac:dyDescent="0.25">
      <c r="A133" s="19">
        <v>11410401010401</v>
      </c>
      <c r="B133" t="s">
        <v>211</v>
      </c>
      <c r="C133" s="20">
        <v>597.07000000000005</v>
      </c>
      <c r="D133" s="20">
        <v>49495.64</v>
      </c>
      <c r="E133" s="20">
        <v>50092.09</v>
      </c>
      <c r="F133" s="20">
        <v>0.62</v>
      </c>
    </row>
    <row r="134" spans="1:6" x14ac:dyDescent="0.25">
      <c r="A134" s="19">
        <v>1141040201</v>
      </c>
      <c r="B134" t="s">
        <v>212</v>
      </c>
      <c r="C134" s="20">
        <v>4909.34</v>
      </c>
      <c r="D134" s="20">
        <v>3373.38</v>
      </c>
      <c r="E134" s="20">
        <v>759.5</v>
      </c>
      <c r="F134" s="20">
        <v>7523.22</v>
      </c>
    </row>
    <row r="135" spans="1:6" x14ac:dyDescent="0.25">
      <c r="A135" s="19">
        <v>114104020101</v>
      </c>
      <c r="B135" t="s">
        <v>213</v>
      </c>
      <c r="C135" s="20">
        <v>4909.34</v>
      </c>
      <c r="D135" s="20">
        <v>3373.38</v>
      </c>
      <c r="E135" s="20">
        <v>759.5</v>
      </c>
      <c r="F135" s="20">
        <v>7523.22</v>
      </c>
    </row>
    <row r="136" spans="1:6" x14ac:dyDescent="0.25">
      <c r="A136" s="19">
        <v>11410402010101</v>
      </c>
      <c r="B136" t="s">
        <v>223</v>
      </c>
      <c r="C136" s="20">
        <v>4909.34</v>
      </c>
      <c r="D136" s="20">
        <v>3373.38</v>
      </c>
      <c r="E136" s="20">
        <v>759.5</v>
      </c>
      <c r="F136" s="20">
        <v>7523.22</v>
      </c>
    </row>
    <row r="137" spans="1:6" x14ac:dyDescent="0.25">
      <c r="A137" s="19">
        <v>1141040301</v>
      </c>
      <c r="B137" t="s">
        <v>216</v>
      </c>
      <c r="C137" s="20">
        <v>116.58</v>
      </c>
      <c r="D137" s="20">
        <v>0</v>
      </c>
      <c r="E137" s="20">
        <v>0</v>
      </c>
      <c r="F137" s="20">
        <v>116.58</v>
      </c>
    </row>
    <row r="138" spans="1:6" x14ac:dyDescent="0.25">
      <c r="A138" s="19">
        <v>114104030101</v>
      </c>
      <c r="B138" t="s">
        <v>227</v>
      </c>
      <c r="C138" s="20">
        <v>116.58</v>
      </c>
      <c r="D138" s="20">
        <v>0</v>
      </c>
      <c r="E138" s="20">
        <v>0</v>
      </c>
      <c r="F138" s="20">
        <v>116.58</v>
      </c>
    </row>
    <row r="139" spans="1:6" x14ac:dyDescent="0.25">
      <c r="A139" s="19">
        <v>11410403010102</v>
      </c>
      <c r="B139" t="s">
        <v>224</v>
      </c>
      <c r="C139" s="20">
        <v>116.58</v>
      </c>
      <c r="D139" s="20">
        <v>0</v>
      </c>
      <c r="E139" s="20">
        <v>0</v>
      </c>
      <c r="F139" s="20">
        <v>116.58</v>
      </c>
    </row>
    <row r="140" spans="1:6" x14ac:dyDescent="0.25">
      <c r="A140" s="19">
        <v>1141049901</v>
      </c>
      <c r="B140" t="s">
        <v>172</v>
      </c>
      <c r="C140" s="20">
        <v>9153.17</v>
      </c>
      <c r="D140" s="20">
        <v>6790.77</v>
      </c>
      <c r="E140" s="20">
        <v>7572.45</v>
      </c>
      <c r="F140" s="20">
        <v>8371.49</v>
      </c>
    </row>
    <row r="141" spans="1:6" x14ac:dyDescent="0.25">
      <c r="A141" s="19">
        <v>114104990101</v>
      </c>
      <c r="B141" t="s">
        <v>228</v>
      </c>
      <c r="C141" s="20">
        <v>2760.88</v>
      </c>
      <c r="D141" s="20">
        <v>5041.32</v>
      </c>
      <c r="E141" s="20">
        <v>4995.47</v>
      </c>
      <c r="F141" s="20">
        <v>2806.73</v>
      </c>
    </row>
    <row r="142" spans="1:6" x14ac:dyDescent="0.25">
      <c r="A142" s="19">
        <v>11410499010101</v>
      </c>
      <c r="B142" t="s">
        <v>223</v>
      </c>
      <c r="C142" s="20">
        <v>785.85</v>
      </c>
      <c r="D142" s="20">
        <v>1527.83</v>
      </c>
      <c r="E142" s="20">
        <v>1421.66</v>
      </c>
      <c r="F142" s="20">
        <v>892.02</v>
      </c>
    </row>
    <row r="143" spans="1:6" x14ac:dyDescent="0.25">
      <c r="A143" s="19">
        <v>11410499010102</v>
      </c>
      <c r="B143" t="s">
        <v>224</v>
      </c>
      <c r="C143" s="20">
        <v>1975.03</v>
      </c>
      <c r="D143" s="20">
        <v>3513.49</v>
      </c>
      <c r="E143" s="20">
        <v>3573.81</v>
      </c>
      <c r="F143" s="20">
        <v>1914.71</v>
      </c>
    </row>
    <row r="144" spans="1:6" x14ac:dyDescent="0.25">
      <c r="A144" s="19">
        <v>114104990103</v>
      </c>
      <c r="B144" t="s">
        <v>230</v>
      </c>
      <c r="C144" s="20">
        <v>6392.29</v>
      </c>
      <c r="D144" s="20">
        <v>1661.6</v>
      </c>
      <c r="E144" s="20">
        <v>2489.13</v>
      </c>
      <c r="F144" s="20">
        <v>5564.76</v>
      </c>
    </row>
    <row r="145" spans="1:6" x14ac:dyDescent="0.25">
      <c r="A145" s="19">
        <v>11410499010301</v>
      </c>
      <c r="B145" t="s">
        <v>231</v>
      </c>
      <c r="C145" s="20">
        <v>6392.29</v>
      </c>
      <c r="D145" s="20">
        <v>1661.6</v>
      </c>
      <c r="E145" s="20">
        <v>2489.13</v>
      </c>
      <c r="F145" s="20">
        <v>5564.76</v>
      </c>
    </row>
    <row r="146" spans="1:6" x14ac:dyDescent="0.25">
      <c r="A146" s="19">
        <v>114104990104</v>
      </c>
      <c r="B146" t="s">
        <v>210</v>
      </c>
      <c r="C146" s="20">
        <v>0</v>
      </c>
      <c r="D146" s="20">
        <v>87.85</v>
      </c>
      <c r="E146" s="20">
        <v>87.85</v>
      </c>
      <c r="F146" s="20">
        <v>0</v>
      </c>
    </row>
    <row r="147" spans="1:6" x14ac:dyDescent="0.25">
      <c r="A147" s="19">
        <v>11410499010401</v>
      </c>
      <c r="B147" t="s">
        <v>211</v>
      </c>
      <c r="C147" s="20">
        <v>0</v>
      </c>
      <c r="D147" s="20">
        <v>87.85</v>
      </c>
      <c r="E147" s="20">
        <v>87.85</v>
      </c>
      <c r="F147" s="20">
        <v>0</v>
      </c>
    </row>
    <row r="148" spans="1:6" x14ac:dyDescent="0.25">
      <c r="A148" s="19">
        <v>114199</v>
      </c>
      <c r="B148" t="s">
        <v>232</v>
      </c>
      <c r="C148" s="20">
        <v>0</v>
      </c>
      <c r="D148" s="20">
        <v>2026277.82</v>
      </c>
      <c r="E148" s="20">
        <v>2026277.82</v>
      </c>
      <c r="F148" s="20">
        <v>0</v>
      </c>
    </row>
    <row r="149" spans="1:6" x14ac:dyDescent="0.25">
      <c r="A149" s="19">
        <v>1141990101</v>
      </c>
      <c r="B149" t="s">
        <v>233</v>
      </c>
      <c r="C149" s="20">
        <v>0</v>
      </c>
      <c r="D149" s="20">
        <v>1986127.37</v>
      </c>
      <c r="E149" s="20">
        <v>1986127.37</v>
      </c>
      <c r="F149" s="20">
        <v>0</v>
      </c>
    </row>
    <row r="150" spans="1:6" x14ac:dyDescent="0.25">
      <c r="A150" s="19">
        <v>114199010101</v>
      </c>
      <c r="B150" t="s">
        <v>233</v>
      </c>
      <c r="C150" s="20">
        <v>0</v>
      </c>
      <c r="D150" s="20">
        <v>1986127.37</v>
      </c>
      <c r="E150" s="20">
        <v>1986127.37</v>
      </c>
      <c r="F150" s="20">
        <v>0</v>
      </c>
    </row>
    <row r="151" spans="1:6" x14ac:dyDescent="0.25">
      <c r="A151" s="19">
        <v>11419901010101</v>
      </c>
      <c r="B151" t="s">
        <v>233</v>
      </c>
      <c r="C151" s="20">
        <v>0</v>
      </c>
      <c r="D151" s="20">
        <v>1986127.37</v>
      </c>
      <c r="E151" s="20">
        <v>1986127.37</v>
      </c>
      <c r="F151" s="20">
        <v>0</v>
      </c>
    </row>
    <row r="152" spans="1:6" x14ac:dyDescent="0.25">
      <c r="A152" s="19">
        <v>1141990201</v>
      </c>
      <c r="B152" t="s">
        <v>234</v>
      </c>
      <c r="C152" s="20">
        <v>0</v>
      </c>
      <c r="D152" s="20">
        <v>40150.449999999997</v>
      </c>
      <c r="E152" s="20">
        <v>40150.449999999997</v>
      </c>
      <c r="F152" s="20">
        <v>0</v>
      </c>
    </row>
    <row r="153" spans="1:6" x14ac:dyDescent="0.25">
      <c r="A153" s="19">
        <v>114199020101</v>
      </c>
      <c r="B153" t="s">
        <v>234</v>
      </c>
      <c r="C153" s="20">
        <v>0</v>
      </c>
      <c r="D153" s="20">
        <v>40150.449999999997</v>
      </c>
      <c r="E153" s="20">
        <v>40150.449999999997</v>
      </c>
      <c r="F153" s="20">
        <v>0</v>
      </c>
    </row>
    <row r="154" spans="1:6" x14ac:dyDescent="0.25">
      <c r="A154" s="19">
        <v>11419902010101</v>
      </c>
      <c r="B154" t="s">
        <v>234</v>
      </c>
      <c r="C154" s="20">
        <v>0</v>
      </c>
      <c r="D154" s="20">
        <v>40150.449999999997</v>
      </c>
      <c r="E154" s="20">
        <v>40150.449999999997</v>
      </c>
      <c r="F154" s="20">
        <v>0</v>
      </c>
    </row>
    <row r="155" spans="1:6" x14ac:dyDescent="0.25">
      <c r="A155" s="19">
        <v>1142</v>
      </c>
      <c r="B155" t="s">
        <v>235</v>
      </c>
      <c r="C155" s="20">
        <v>137360078.78999999</v>
      </c>
      <c r="D155" s="20">
        <v>13616202.43</v>
      </c>
      <c r="E155" s="20">
        <v>12058716.35</v>
      </c>
      <c r="F155" s="20">
        <v>138917564.87</v>
      </c>
    </row>
    <row r="156" spans="1:6" x14ac:dyDescent="0.25">
      <c r="A156" s="19">
        <v>114203</v>
      </c>
      <c r="B156" t="s">
        <v>200</v>
      </c>
      <c r="C156" s="20">
        <v>73178116.569999993</v>
      </c>
      <c r="D156" s="20">
        <v>5648708.3600000003</v>
      </c>
      <c r="E156" s="20">
        <v>5325662.55</v>
      </c>
      <c r="F156" s="20">
        <v>73501162.379999995</v>
      </c>
    </row>
    <row r="157" spans="1:6" x14ac:dyDescent="0.25">
      <c r="A157" s="19">
        <v>1142030101</v>
      </c>
      <c r="B157" t="s">
        <v>201</v>
      </c>
      <c r="C157" s="20">
        <v>65957522.719999999</v>
      </c>
      <c r="D157" s="20">
        <v>3486037.77</v>
      </c>
      <c r="E157" s="20">
        <v>3039847.83</v>
      </c>
      <c r="F157" s="20">
        <v>66403712.659999996</v>
      </c>
    </row>
    <row r="158" spans="1:6" x14ac:dyDescent="0.25">
      <c r="A158" s="19">
        <v>114203010101</v>
      </c>
      <c r="B158" t="s">
        <v>213</v>
      </c>
      <c r="C158" s="20">
        <v>23427246.039999999</v>
      </c>
      <c r="D158" s="20">
        <v>2023628.64</v>
      </c>
      <c r="E158" s="20">
        <v>1842020.06</v>
      </c>
      <c r="F158" s="20">
        <v>23608854.620000001</v>
      </c>
    </row>
    <row r="159" spans="1:6" x14ac:dyDescent="0.25">
      <c r="A159" s="19">
        <v>11420301010101</v>
      </c>
      <c r="B159" t="s">
        <v>203</v>
      </c>
      <c r="C159" s="20">
        <v>10686039.73</v>
      </c>
      <c r="D159" s="20">
        <v>876867.32</v>
      </c>
      <c r="E159" s="20">
        <v>822018.75</v>
      </c>
      <c r="F159" s="20">
        <v>10740888.300000001</v>
      </c>
    </row>
    <row r="160" spans="1:6" x14ac:dyDescent="0.25">
      <c r="A160" s="19">
        <v>11420301010102</v>
      </c>
      <c r="B160" t="s">
        <v>214</v>
      </c>
      <c r="C160" s="20">
        <v>11464253.82</v>
      </c>
      <c r="D160" s="20">
        <v>846516.69</v>
      </c>
      <c r="E160" s="20">
        <v>721211.1</v>
      </c>
      <c r="F160" s="20">
        <v>11589559.41</v>
      </c>
    </row>
    <row r="161" spans="1:6" x14ac:dyDescent="0.25">
      <c r="A161" s="19">
        <v>11420301010104</v>
      </c>
      <c r="B161" t="s">
        <v>236</v>
      </c>
      <c r="C161" s="20">
        <v>1045489.15</v>
      </c>
      <c r="D161" s="20">
        <v>300244.63</v>
      </c>
      <c r="E161" s="20">
        <v>271324.2</v>
      </c>
      <c r="F161" s="20">
        <v>1074409.58</v>
      </c>
    </row>
    <row r="162" spans="1:6" x14ac:dyDescent="0.25">
      <c r="A162" s="19">
        <v>11420301010105</v>
      </c>
      <c r="B162" t="s">
        <v>237</v>
      </c>
      <c r="C162" s="20">
        <v>231463.34</v>
      </c>
      <c r="D162" s="20">
        <v>0</v>
      </c>
      <c r="E162" s="20">
        <v>27466.01</v>
      </c>
      <c r="F162" s="20">
        <v>203997.33</v>
      </c>
    </row>
    <row r="163" spans="1:6" x14ac:dyDescent="0.25">
      <c r="A163" s="19">
        <v>114203010102</v>
      </c>
      <c r="B163" t="s">
        <v>215</v>
      </c>
      <c r="C163" s="20">
        <v>37888155.780000001</v>
      </c>
      <c r="D163" s="20">
        <v>1226950.43</v>
      </c>
      <c r="E163" s="20">
        <v>935692.88</v>
      </c>
      <c r="F163" s="20">
        <v>38179413.329999998</v>
      </c>
    </row>
    <row r="164" spans="1:6" x14ac:dyDescent="0.25">
      <c r="A164" s="19">
        <v>11420301010201</v>
      </c>
      <c r="B164" t="s">
        <v>203</v>
      </c>
      <c r="C164" s="20">
        <v>3309695.28</v>
      </c>
      <c r="D164" s="20">
        <v>20000</v>
      </c>
      <c r="E164" s="20">
        <v>22657.72</v>
      </c>
      <c r="F164" s="20">
        <v>3307037.56</v>
      </c>
    </row>
    <row r="165" spans="1:6" x14ac:dyDescent="0.25">
      <c r="A165" s="19">
        <v>11420301010202</v>
      </c>
      <c r="B165" t="s">
        <v>214</v>
      </c>
      <c r="C165" s="20">
        <v>34578460.5</v>
      </c>
      <c r="D165" s="20">
        <v>1206950.43</v>
      </c>
      <c r="E165" s="20">
        <v>913035.16</v>
      </c>
      <c r="F165" s="20">
        <v>34872375.770000003</v>
      </c>
    </row>
    <row r="166" spans="1:6" x14ac:dyDescent="0.25">
      <c r="A166" s="19">
        <v>114203010103</v>
      </c>
      <c r="B166" t="s">
        <v>238</v>
      </c>
      <c r="C166" s="20">
        <v>4642120.9000000004</v>
      </c>
      <c r="D166" s="20">
        <v>235458.7</v>
      </c>
      <c r="E166" s="20">
        <v>262134.89</v>
      </c>
      <c r="F166" s="20">
        <v>4615444.71</v>
      </c>
    </row>
    <row r="167" spans="1:6" x14ac:dyDescent="0.25">
      <c r="A167" s="19">
        <v>11420301010301</v>
      </c>
      <c r="B167" t="s">
        <v>239</v>
      </c>
      <c r="C167" s="20">
        <v>307710.63</v>
      </c>
      <c r="D167" s="20">
        <v>0</v>
      </c>
      <c r="E167" s="20">
        <v>18579.12</v>
      </c>
      <c r="F167" s="20">
        <v>289131.51</v>
      </c>
    </row>
    <row r="168" spans="1:6" x14ac:dyDescent="0.25">
      <c r="A168" s="19">
        <v>11420301010302</v>
      </c>
      <c r="B168" t="s">
        <v>214</v>
      </c>
      <c r="C168" s="20">
        <v>4334410.2699999996</v>
      </c>
      <c r="D168" s="20">
        <v>235458.7</v>
      </c>
      <c r="E168" s="20">
        <v>243555.77</v>
      </c>
      <c r="F168" s="20">
        <v>4326313.2</v>
      </c>
    </row>
    <row r="169" spans="1:6" x14ac:dyDescent="0.25">
      <c r="A169" s="19">
        <v>1142030201</v>
      </c>
      <c r="B169" t="s">
        <v>212</v>
      </c>
      <c r="C169" s="20">
        <v>2587479.6</v>
      </c>
      <c r="D169" s="20">
        <v>237978.38</v>
      </c>
      <c r="E169" s="20">
        <v>460380.15</v>
      </c>
      <c r="F169" s="20">
        <v>2365077.83</v>
      </c>
    </row>
    <row r="170" spans="1:6" x14ac:dyDescent="0.25">
      <c r="A170" s="19">
        <v>114203020101</v>
      </c>
      <c r="B170" t="s">
        <v>213</v>
      </c>
      <c r="C170" s="20">
        <v>1687596.79</v>
      </c>
      <c r="D170" s="20">
        <v>237978.38</v>
      </c>
      <c r="E170" s="20">
        <v>448656.17</v>
      </c>
      <c r="F170" s="20">
        <v>1476919</v>
      </c>
    </row>
    <row r="171" spans="1:6" x14ac:dyDescent="0.25">
      <c r="A171" s="19">
        <v>11420302010101</v>
      </c>
      <c r="B171" t="s">
        <v>203</v>
      </c>
      <c r="C171" s="20">
        <v>1433539.89</v>
      </c>
      <c r="D171" s="20">
        <v>229581.76</v>
      </c>
      <c r="E171" s="20">
        <v>446616.76</v>
      </c>
      <c r="F171" s="20">
        <v>1216504.8899999999</v>
      </c>
    </row>
    <row r="172" spans="1:6" x14ac:dyDescent="0.25">
      <c r="A172" s="19">
        <v>11420302010102</v>
      </c>
      <c r="B172" t="s">
        <v>214</v>
      </c>
      <c r="C172" s="20">
        <v>254056.9</v>
      </c>
      <c r="D172" s="20">
        <v>8396.6200000000008</v>
      </c>
      <c r="E172" s="20">
        <v>2039.41</v>
      </c>
      <c r="F172" s="20">
        <v>260414.11</v>
      </c>
    </row>
    <row r="173" spans="1:6" x14ac:dyDescent="0.25">
      <c r="A173" s="19">
        <v>114203020102</v>
      </c>
      <c r="B173" t="s">
        <v>215</v>
      </c>
      <c r="C173" s="20">
        <v>696886.79</v>
      </c>
      <c r="D173" s="20">
        <v>0</v>
      </c>
      <c r="E173" s="20">
        <v>3259.05</v>
      </c>
      <c r="F173" s="20">
        <v>693627.74</v>
      </c>
    </row>
    <row r="174" spans="1:6" x14ac:dyDescent="0.25">
      <c r="A174" s="19">
        <v>11420302010201</v>
      </c>
      <c r="B174" t="s">
        <v>240</v>
      </c>
      <c r="C174" s="20">
        <v>12477.32</v>
      </c>
      <c r="D174" s="20">
        <v>0</v>
      </c>
      <c r="E174" s="20">
        <v>433.82</v>
      </c>
      <c r="F174" s="20">
        <v>12043.5</v>
      </c>
    </row>
    <row r="175" spans="1:6" x14ac:dyDescent="0.25">
      <c r="A175" s="19">
        <v>11420302010202</v>
      </c>
      <c r="B175" t="s">
        <v>241</v>
      </c>
      <c r="C175" s="20">
        <v>684409.47</v>
      </c>
      <c r="D175" s="20">
        <v>0</v>
      </c>
      <c r="E175" s="20">
        <v>2825.23</v>
      </c>
      <c r="F175" s="20">
        <v>681584.24</v>
      </c>
    </row>
    <row r="176" spans="1:6" x14ac:dyDescent="0.25">
      <c r="A176" s="19">
        <v>114203020103</v>
      </c>
      <c r="B176" t="s">
        <v>208</v>
      </c>
      <c r="C176" s="20">
        <v>202996.02</v>
      </c>
      <c r="D176" s="20">
        <v>0</v>
      </c>
      <c r="E176" s="20">
        <v>8464.93</v>
      </c>
      <c r="F176" s="20">
        <v>194531.09</v>
      </c>
    </row>
    <row r="177" spans="1:6" x14ac:dyDescent="0.25">
      <c r="A177" s="19">
        <v>11420302010301</v>
      </c>
      <c r="B177" t="s">
        <v>242</v>
      </c>
      <c r="C177" s="20">
        <v>13108.71</v>
      </c>
      <c r="D177" s="20">
        <v>0</v>
      </c>
      <c r="E177" s="20">
        <v>58.38</v>
      </c>
      <c r="F177" s="20">
        <v>13050.33</v>
      </c>
    </row>
    <row r="178" spans="1:6" x14ac:dyDescent="0.25">
      <c r="A178" s="19">
        <v>11420302010302</v>
      </c>
      <c r="B178" t="s">
        <v>243</v>
      </c>
      <c r="C178" s="20">
        <v>189887.31</v>
      </c>
      <c r="D178" s="20">
        <v>0</v>
      </c>
      <c r="E178" s="20">
        <v>8406.5499999999993</v>
      </c>
      <c r="F178" s="20">
        <v>181480.76</v>
      </c>
    </row>
    <row r="179" spans="1:6" x14ac:dyDescent="0.25">
      <c r="A179" s="19">
        <v>1142030301</v>
      </c>
      <c r="B179" t="s">
        <v>216</v>
      </c>
      <c r="C179" s="20">
        <v>3957292.8</v>
      </c>
      <c r="D179" s="20">
        <v>975099.16</v>
      </c>
      <c r="E179" s="20">
        <v>914824.35</v>
      </c>
      <c r="F179" s="20">
        <v>4017567.61</v>
      </c>
    </row>
    <row r="180" spans="1:6" x14ac:dyDescent="0.25">
      <c r="A180" s="19">
        <v>114203030101</v>
      </c>
      <c r="B180" t="s">
        <v>213</v>
      </c>
      <c r="C180" s="20">
        <v>807232.68</v>
      </c>
      <c r="D180" s="20">
        <v>304163.44</v>
      </c>
      <c r="E180" s="20">
        <v>269274.92</v>
      </c>
      <c r="F180" s="20">
        <v>842121.2</v>
      </c>
    </row>
    <row r="181" spans="1:6" x14ac:dyDescent="0.25">
      <c r="A181" s="19">
        <v>11420303010101</v>
      </c>
      <c r="B181" t="s">
        <v>203</v>
      </c>
      <c r="C181" s="20">
        <v>529828.53</v>
      </c>
      <c r="D181" s="20">
        <v>202041.06</v>
      </c>
      <c r="E181" s="20">
        <v>197580.7</v>
      </c>
      <c r="F181" s="20">
        <v>534288.89</v>
      </c>
    </row>
    <row r="182" spans="1:6" x14ac:dyDescent="0.25">
      <c r="A182" s="19">
        <v>11420303010102</v>
      </c>
      <c r="B182" t="s">
        <v>214</v>
      </c>
      <c r="C182" s="20">
        <v>277404.15000000002</v>
      </c>
      <c r="D182" s="20">
        <v>102122.38</v>
      </c>
      <c r="E182" s="20">
        <v>71694.22</v>
      </c>
      <c r="F182" s="20">
        <v>307832.31</v>
      </c>
    </row>
    <row r="183" spans="1:6" x14ac:dyDescent="0.25">
      <c r="A183" s="19">
        <v>114203030102</v>
      </c>
      <c r="B183" t="s">
        <v>244</v>
      </c>
      <c r="C183" s="20">
        <v>1321639.8500000001</v>
      </c>
      <c r="D183" s="20">
        <v>95416.5</v>
      </c>
      <c r="E183" s="20">
        <v>76258.679999999993</v>
      </c>
      <c r="F183" s="20">
        <v>1340797.67</v>
      </c>
    </row>
    <row r="184" spans="1:6" x14ac:dyDescent="0.25">
      <c r="A184" s="19">
        <v>11420303010201</v>
      </c>
      <c r="B184" t="s">
        <v>209</v>
      </c>
      <c r="C184" s="20">
        <v>61893.69</v>
      </c>
      <c r="D184" s="20">
        <v>0</v>
      </c>
      <c r="E184" s="20">
        <v>361.77</v>
      </c>
      <c r="F184" s="20">
        <v>61531.92</v>
      </c>
    </row>
    <row r="185" spans="1:6" x14ac:dyDescent="0.25">
      <c r="A185" s="19">
        <v>11420303010202</v>
      </c>
      <c r="B185" t="s">
        <v>207</v>
      </c>
      <c r="C185" s="20">
        <v>1259746.1599999999</v>
      </c>
      <c r="D185" s="20">
        <v>95416.5</v>
      </c>
      <c r="E185" s="20">
        <v>75896.91</v>
      </c>
      <c r="F185" s="20">
        <v>1279265.75</v>
      </c>
    </row>
    <row r="186" spans="1:6" x14ac:dyDescent="0.25">
      <c r="A186" s="19">
        <v>114203030103</v>
      </c>
      <c r="B186" t="s">
        <v>208</v>
      </c>
      <c r="C186" s="20">
        <v>1828420.27</v>
      </c>
      <c r="D186" s="20">
        <v>575519.22</v>
      </c>
      <c r="E186" s="20">
        <v>569290.75</v>
      </c>
      <c r="F186" s="20">
        <v>1834648.74</v>
      </c>
    </row>
    <row r="187" spans="1:6" x14ac:dyDescent="0.25">
      <c r="A187" s="19">
        <v>11420303010301</v>
      </c>
      <c r="B187" t="s">
        <v>242</v>
      </c>
      <c r="C187" s="20">
        <v>19232.78</v>
      </c>
      <c r="D187" s="20">
        <v>27803.63</v>
      </c>
      <c r="E187" s="20">
        <v>14237.34</v>
      </c>
      <c r="F187" s="20">
        <v>32799.07</v>
      </c>
    </row>
    <row r="188" spans="1:6" x14ac:dyDescent="0.25">
      <c r="A188" s="19">
        <v>11420303010302</v>
      </c>
      <c r="B188" t="s">
        <v>207</v>
      </c>
      <c r="C188" s="20">
        <v>1809187.49</v>
      </c>
      <c r="D188" s="20">
        <v>547715.59</v>
      </c>
      <c r="E188" s="20">
        <v>555053.41</v>
      </c>
      <c r="F188" s="20">
        <v>1801849.67</v>
      </c>
    </row>
    <row r="189" spans="1:6" x14ac:dyDescent="0.25">
      <c r="A189" s="19">
        <v>1142039901</v>
      </c>
      <c r="B189" t="s">
        <v>172</v>
      </c>
      <c r="C189" s="20">
        <v>675821.45</v>
      </c>
      <c r="D189" s="20">
        <v>949593.05</v>
      </c>
      <c r="E189" s="20">
        <v>910610.22</v>
      </c>
      <c r="F189" s="20">
        <v>714804.28</v>
      </c>
    </row>
    <row r="190" spans="1:6" x14ac:dyDescent="0.25">
      <c r="A190" s="19">
        <v>114203990101</v>
      </c>
      <c r="B190" t="s">
        <v>245</v>
      </c>
      <c r="C190" s="20">
        <v>408160.71</v>
      </c>
      <c r="D190" s="20">
        <v>519052.12</v>
      </c>
      <c r="E190" s="20">
        <v>515551.97</v>
      </c>
      <c r="F190" s="20">
        <v>411660.86</v>
      </c>
    </row>
    <row r="191" spans="1:6" x14ac:dyDescent="0.25">
      <c r="A191" s="19">
        <v>11420399010101</v>
      </c>
      <c r="B191" t="s">
        <v>246</v>
      </c>
      <c r="C191" s="20">
        <v>276196.09000000003</v>
      </c>
      <c r="D191" s="20">
        <v>339860.13</v>
      </c>
      <c r="E191" s="20">
        <v>346777.15</v>
      </c>
      <c r="F191" s="20">
        <v>269279.07</v>
      </c>
    </row>
    <row r="192" spans="1:6" x14ac:dyDescent="0.25">
      <c r="A192" s="19">
        <v>11420399010102</v>
      </c>
      <c r="B192" t="s">
        <v>219</v>
      </c>
      <c r="C192" s="20">
        <v>89267.31</v>
      </c>
      <c r="D192" s="20">
        <v>145854.78</v>
      </c>
      <c r="E192" s="20">
        <v>132957.78</v>
      </c>
      <c r="F192" s="20">
        <v>102164.31</v>
      </c>
    </row>
    <row r="193" spans="1:6" x14ac:dyDescent="0.25">
      <c r="A193" s="19">
        <v>11420399010104</v>
      </c>
      <c r="B193" t="s">
        <v>247</v>
      </c>
      <c r="C193" s="20">
        <v>40579.760000000002</v>
      </c>
      <c r="D193" s="20">
        <v>29918.22</v>
      </c>
      <c r="E193" s="20">
        <v>32464.39</v>
      </c>
      <c r="F193" s="20">
        <v>38033.589999999997</v>
      </c>
    </row>
    <row r="194" spans="1:6" x14ac:dyDescent="0.25">
      <c r="A194" s="19">
        <v>11420399010105</v>
      </c>
      <c r="B194" t="s">
        <v>248</v>
      </c>
      <c r="C194" s="20">
        <v>2117.5500000000002</v>
      </c>
      <c r="D194" s="20">
        <v>3418.99</v>
      </c>
      <c r="E194" s="20">
        <v>3352.65</v>
      </c>
      <c r="F194" s="20">
        <v>2183.89</v>
      </c>
    </row>
    <row r="195" spans="1:6" x14ac:dyDescent="0.25">
      <c r="A195" s="19">
        <v>114203990102</v>
      </c>
      <c r="B195" t="s">
        <v>229</v>
      </c>
      <c r="C195" s="20">
        <v>212562.73</v>
      </c>
      <c r="D195" s="20">
        <v>350541.49</v>
      </c>
      <c r="E195" s="20">
        <v>324796.95</v>
      </c>
      <c r="F195" s="20">
        <v>238307.27</v>
      </c>
    </row>
    <row r="196" spans="1:6" x14ac:dyDescent="0.25">
      <c r="A196" s="19">
        <v>11420399010201</v>
      </c>
      <c r="B196" t="s">
        <v>249</v>
      </c>
      <c r="C196" s="20">
        <v>13430.92</v>
      </c>
      <c r="D196" s="20">
        <v>26867.49</v>
      </c>
      <c r="E196" s="20">
        <v>24007.81</v>
      </c>
      <c r="F196" s="20">
        <v>16290.6</v>
      </c>
    </row>
    <row r="197" spans="1:6" x14ac:dyDescent="0.25">
      <c r="A197" s="19">
        <v>11420399010202</v>
      </c>
      <c r="B197" t="s">
        <v>219</v>
      </c>
      <c r="C197" s="20">
        <v>199131.81</v>
      </c>
      <c r="D197" s="20">
        <v>323674</v>
      </c>
      <c r="E197" s="20">
        <v>300789.14</v>
      </c>
      <c r="F197" s="20">
        <v>222016.67</v>
      </c>
    </row>
    <row r="198" spans="1:6" x14ac:dyDescent="0.25">
      <c r="A198" s="19">
        <v>114203990103</v>
      </c>
      <c r="B198" t="s">
        <v>250</v>
      </c>
      <c r="C198" s="20">
        <v>55098.01</v>
      </c>
      <c r="D198" s="20">
        <v>79999.44</v>
      </c>
      <c r="E198" s="20">
        <v>70261.3</v>
      </c>
      <c r="F198" s="20">
        <v>64836.15</v>
      </c>
    </row>
    <row r="199" spans="1:6" x14ac:dyDescent="0.25">
      <c r="A199" s="19">
        <v>11420399010301</v>
      </c>
      <c r="B199" t="s">
        <v>251</v>
      </c>
      <c r="C199" s="20">
        <v>3432.52</v>
      </c>
      <c r="D199" s="20">
        <v>4558.22</v>
      </c>
      <c r="E199" s="20">
        <v>4452.47</v>
      </c>
      <c r="F199" s="20">
        <v>3538.27</v>
      </c>
    </row>
    <row r="200" spans="1:6" x14ac:dyDescent="0.25">
      <c r="A200" s="19">
        <v>11420399010302</v>
      </c>
      <c r="B200" t="s">
        <v>252</v>
      </c>
      <c r="C200" s="20">
        <v>51665.49</v>
      </c>
      <c r="D200" s="20">
        <v>75441.22</v>
      </c>
      <c r="E200" s="20">
        <v>65808.83</v>
      </c>
      <c r="F200" s="20">
        <v>61297.88</v>
      </c>
    </row>
    <row r="201" spans="1:6" x14ac:dyDescent="0.25">
      <c r="A201" s="19">
        <v>114204</v>
      </c>
      <c r="B201" t="s">
        <v>222</v>
      </c>
      <c r="C201" s="20">
        <v>52583260.75</v>
      </c>
      <c r="D201" s="20">
        <v>7040534.6100000003</v>
      </c>
      <c r="E201" s="20">
        <v>6060943.71</v>
      </c>
      <c r="F201" s="20">
        <v>53562851.649999999</v>
      </c>
    </row>
    <row r="202" spans="1:6" x14ac:dyDescent="0.25">
      <c r="A202" s="19">
        <v>1142040101</v>
      </c>
      <c r="B202" t="s">
        <v>201</v>
      </c>
      <c r="C202" s="20">
        <v>45552661.490000002</v>
      </c>
      <c r="D202" s="20">
        <v>4823780.1100000003</v>
      </c>
      <c r="E202" s="20">
        <v>3970823.48</v>
      </c>
      <c r="F202" s="20">
        <v>46405618.119999997</v>
      </c>
    </row>
    <row r="203" spans="1:6" x14ac:dyDescent="0.25">
      <c r="A203" s="19">
        <v>114204010101</v>
      </c>
      <c r="B203" t="s">
        <v>213</v>
      </c>
      <c r="C203" s="20">
        <v>44509994.340000004</v>
      </c>
      <c r="D203" s="20">
        <v>4823780.1100000003</v>
      </c>
      <c r="E203" s="20">
        <v>3959872.23</v>
      </c>
      <c r="F203" s="20">
        <v>45373902.219999999</v>
      </c>
    </row>
    <row r="204" spans="1:6" x14ac:dyDescent="0.25">
      <c r="A204" s="19">
        <v>11420401010101</v>
      </c>
      <c r="B204" t="s">
        <v>223</v>
      </c>
      <c r="C204" s="20">
        <v>25115146.239999998</v>
      </c>
      <c r="D204" s="20">
        <v>1912243.25</v>
      </c>
      <c r="E204" s="20">
        <v>1492431.21</v>
      </c>
      <c r="F204" s="20">
        <v>25534958.280000001</v>
      </c>
    </row>
    <row r="205" spans="1:6" x14ac:dyDescent="0.25">
      <c r="A205" s="19">
        <v>11420401010102</v>
      </c>
      <c r="B205" t="s">
        <v>224</v>
      </c>
      <c r="C205" s="20">
        <v>13706595.220000001</v>
      </c>
      <c r="D205" s="20">
        <v>1433367.3</v>
      </c>
      <c r="E205" s="20">
        <v>1337597.96</v>
      </c>
      <c r="F205" s="20">
        <v>13802364.560000001</v>
      </c>
    </row>
    <row r="206" spans="1:6" x14ac:dyDescent="0.25">
      <c r="A206" s="19">
        <v>11420401010106</v>
      </c>
      <c r="B206" t="s">
        <v>236</v>
      </c>
      <c r="C206" s="20">
        <v>4276742.1500000004</v>
      </c>
      <c r="D206" s="20">
        <v>1372879.43</v>
      </c>
      <c r="E206" s="20">
        <v>1049255.1000000001</v>
      </c>
      <c r="F206" s="20">
        <v>4600366.4800000004</v>
      </c>
    </row>
    <row r="207" spans="1:6" x14ac:dyDescent="0.25">
      <c r="A207" s="19">
        <v>11420401010107</v>
      </c>
      <c r="B207" t="s">
        <v>253</v>
      </c>
      <c r="C207" s="20">
        <v>1411510.73</v>
      </c>
      <c r="D207" s="20">
        <v>105290.13</v>
      </c>
      <c r="E207" s="20">
        <v>80587.960000000006</v>
      </c>
      <c r="F207" s="20">
        <v>1436212.9</v>
      </c>
    </row>
    <row r="208" spans="1:6" x14ac:dyDescent="0.25">
      <c r="A208" s="19">
        <v>114204010102</v>
      </c>
      <c r="B208" t="s">
        <v>215</v>
      </c>
      <c r="C208" s="20">
        <v>534489.34</v>
      </c>
      <c r="D208" s="20">
        <v>0</v>
      </c>
      <c r="E208" s="20">
        <v>1403.1</v>
      </c>
      <c r="F208" s="20">
        <v>533086.24</v>
      </c>
    </row>
    <row r="209" spans="1:6" x14ac:dyDescent="0.25">
      <c r="A209" s="19">
        <v>11420401010201</v>
      </c>
      <c r="B209" t="s">
        <v>223</v>
      </c>
      <c r="C209" s="20">
        <v>534489.34</v>
      </c>
      <c r="D209" s="20">
        <v>0</v>
      </c>
      <c r="E209" s="20">
        <v>1403.1</v>
      </c>
      <c r="F209" s="20">
        <v>533086.24</v>
      </c>
    </row>
    <row r="210" spans="1:6" x14ac:dyDescent="0.25">
      <c r="A210" s="19">
        <v>114204010103</v>
      </c>
      <c r="B210" t="s">
        <v>208</v>
      </c>
      <c r="C210" s="20">
        <v>508177.81</v>
      </c>
      <c r="D210" s="20">
        <v>0</v>
      </c>
      <c r="E210" s="20">
        <v>9548.15</v>
      </c>
      <c r="F210" s="20">
        <v>498629.66</v>
      </c>
    </row>
    <row r="211" spans="1:6" x14ac:dyDescent="0.25">
      <c r="A211" s="19">
        <v>11420401010301</v>
      </c>
      <c r="B211" t="s">
        <v>225</v>
      </c>
      <c r="C211" s="20">
        <v>508177.81</v>
      </c>
      <c r="D211" s="20">
        <v>0</v>
      </c>
      <c r="E211" s="20">
        <v>9548.15</v>
      </c>
      <c r="F211" s="20">
        <v>498629.66</v>
      </c>
    </row>
    <row r="212" spans="1:6" x14ac:dyDescent="0.25">
      <c r="A212" s="19">
        <v>1142040201</v>
      </c>
      <c r="B212" t="s">
        <v>212</v>
      </c>
      <c r="C212" s="20">
        <v>2585857.2599999998</v>
      </c>
      <c r="D212" s="20">
        <v>609272.9</v>
      </c>
      <c r="E212" s="20">
        <v>351121.47</v>
      </c>
      <c r="F212" s="20">
        <v>2844008.69</v>
      </c>
    </row>
    <row r="213" spans="1:6" x14ac:dyDescent="0.25">
      <c r="A213" s="19">
        <v>114204020101</v>
      </c>
      <c r="B213" t="s">
        <v>213</v>
      </c>
      <c r="C213" s="20">
        <v>2565310.33</v>
      </c>
      <c r="D213" s="20">
        <v>600673.06999999995</v>
      </c>
      <c r="E213" s="20">
        <v>342189.81</v>
      </c>
      <c r="F213" s="20">
        <v>2823793.59</v>
      </c>
    </row>
    <row r="214" spans="1:6" x14ac:dyDescent="0.25">
      <c r="A214" s="19">
        <v>11420402010101</v>
      </c>
      <c r="B214" t="s">
        <v>223</v>
      </c>
      <c r="C214" s="20">
        <v>2507070.34</v>
      </c>
      <c r="D214" s="20">
        <v>598338.94999999995</v>
      </c>
      <c r="E214" s="20">
        <v>336110.9</v>
      </c>
      <c r="F214" s="20">
        <v>2769298.39</v>
      </c>
    </row>
    <row r="215" spans="1:6" x14ac:dyDescent="0.25">
      <c r="A215" s="19">
        <v>11420402010102</v>
      </c>
      <c r="B215" t="s">
        <v>224</v>
      </c>
      <c r="C215" s="20">
        <v>58239.99</v>
      </c>
      <c r="D215" s="20">
        <v>2334.12</v>
      </c>
      <c r="E215" s="20">
        <v>6078.91</v>
      </c>
      <c r="F215" s="20">
        <v>54495.199999999997</v>
      </c>
    </row>
    <row r="216" spans="1:6" x14ac:dyDescent="0.25">
      <c r="A216" s="19">
        <v>114204020102</v>
      </c>
      <c r="B216" t="s">
        <v>215</v>
      </c>
      <c r="C216" s="20">
        <v>3113.43</v>
      </c>
      <c r="D216" s="20">
        <v>0</v>
      </c>
      <c r="E216" s="20">
        <v>198.16</v>
      </c>
      <c r="F216" s="20">
        <v>2915.27</v>
      </c>
    </row>
    <row r="217" spans="1:6" x14ac:dyDescent="0.25">
      <c r="A217" s="19">
        <v>11420402010201</v>
      </c>
      <c r="B217" t="s">
        <v>225</v>
      </c>
      <c r="C217" s="20">
        <v>3113.43</v>
      </c>
      <c r="D217" s="20">
        <v>0</v>
      </c>
      <c r="E217" s="20">
        <v>198.16</v>
      </c>
      <c r="F217" s="20">
        <v>2915.27</v>
      </c>
    </row>
    <row r="218" spans="1:6" x14ac:dyDescent="0.25">
      <c r="A218" s="19">
        <v>114204020103</v>
      </c>
      <c r="B218" t="s">
        <v>208</v>
      </c>
      <c r="C218" s="20">
        <v>17433.5</v>
      </c>
      <c r="D218" s="20">
        <v>8599.83</v>
      </c>
      <c r="E218" s="20">
        <v>8733.5</v>
      </c>
      <c r="F218" s="20">
        <v>17299.830000000002</v>
      </c>
    </row>
    <row r="219" spans="1:6" x14ac:dyDescent="0.25">
      <c r="A219" s="19">
        <v>11420402010301</v>
      </c>
      <c r="B219" t="s">
        <v>225</v>
      </c>
      <c r="C219" s="20">
        <v>17433.5</v>
      </c>
      <c r="D219" s="20">
        <v>8599.83</v>
      </c>
      <c r="E219" s="20">
        <v>8733.5</v>
      </c>
      <c r="F219" s="20">
        <v>17299.830000000002</v>
      </c>
    </row>
    <row r="220" spans="1:6" x14ac:dyDescent="0.25">
      <c r="A220" s="19">
        <v>1142040301</v>
      </c>
      <c r="B220" t="s">
        <v>216</v>
      </c>
      <c r="C220" s="20">
        <v>2300493.5299999998</v>
      </c>
      <c r="D220" s="20">
        <v>223445.41</v>
      </c>
      <c r="E220" s="20">
        <v>384167.61</v>
      </c>
      <c r="F220" s="20">
        <v>2139771.33</v>
      </c>
    </row>
    <row r="221" spans="1:6" x14ac:dyDescent="0.25">
      <c r="A221" s="19">
        <v>114204030101</v>
      </c>
      <c r="B221" t="s">
        <v>213</v>
      </c>
      <c r="C221" s="20">
        <v>2244598.4900000002</v>
      </c>
      <c r="D221" s="20">
        <v>223445.41</v>
      </c>
      <c r="E221" s="20">
        <v>383834.37</v>
      </c>
      <c r="F221" s="20">
        <v>2084209.53</v>
      </c>
    </row>
    <row r="222" spans="1:6" x14ac:dyDescent="0.25">
      <c r="A222" s="19">
        <v>11420403010101</v>
      </c>
      <c r="B222" t="s">
        <v>223</v>
      </c>
      <c r="C222" s="20">
        <v>1541380.7</v>
      </c>
      <c r="D222" s="20">
        <v>172320.63</v>
      </c>
      <c r="E222" s="20">
        <v>259284.81</v>
      </c>
      <c r="F222" s="20">
        <v>1454416.52</v>
      </c>
    </row>
    <row r="223" spans="1:6" x14ac:dyDescent="0.25">
      <c r="A223" s="19">
        <v>11420403010102</v>
      </c>
      <c r="B223" t="s">
        <v>224</v>
      </c>
      <c r="C223" s="20">
        <v>703217.79</v>
      </c>
      <c r="D223" s="20">
        <v>51124.78</v>
      </c>
      <c r="E223" s="20">
        <v>124549.56</v>
      </c>
      <c r="F223" s="20">
        <v>629793.01</v>
      </c>
    </row>
    <row r="224" spans="1:6" x14ac:dyDescent="0.25">
      <c r="A224" s="19">
        <v>114204030102</v>
      </c>
      <c r="B224" t="s">
        <v>215</v>
      </c>
      <c r="C224" s="20">
        <v>45582.6</v>
      </c>
      <c r="D224" s="20">
        <v>0</v>
      </c>
      <c r="E224" s="20">
        <v>192.54</v>
      </c>
      <c r="F224" s="20">
        <v>45390.06</v>
      </c>
    </row>
    <row r="225" spans="1:6" x14ac:dyDescent="0.25">
      <c r="A225" s="19">
        <v>11420403010201</v>
      </c>
      <c r="B225" t="s">
        <v>225</v>
      </c>
      <c r="C225" s="20">
        <v>45582.6</v>
      </c>
      <c r="D225" s="20">
        <v>0</v>
      </c>
      <c r="E225" s="20">
        <v>192.54</v>
      </c>
      <c r="F225" s="20">
        <v>45390.06</v>
      </c>
    </row>
    <row r="226" spans="1:6" x14ac:dyDescent="0.25">
      <c r="A226" s="19">
        <v>114204030103</v>
      </c>
      <c r="B226" t="s">
        <v>208</v>
      </c>
      <c r="C226" s="20">
        <v>10312.44</v>
      </c>
      <c r="D226" s="20">
        <v>0</v>
      </c>
      <c r="E226" s="20">
        <v>140.69999999999999</v>
      </c>
      <c r="F226" s="20">
        <v>10171.74</v>
      </c>
    </row>
    <row r="227" spans="1:6" x14ac:dyDescent="0.25">
      <c r="A227" s="19">
        <v>11420403010301</v>
      </c>
      <c r="B227" t="s">
        <v>225</v>
      </c>
      <c r="C227" s="20">
        <v>10312.44</v>
      </c>
      <c r="D227" s="20">
        <v>0</v>
      </c>
      <c r="E227" s="20">
        <v>140.69999999999999</v>
      </c>
      <c r="F227" s="20">
        <v>10171.74</v>
      </c>
    </row>
    <row r="228" spans="1:6" x14ac:dyDescent="0.25">
      <c r="A228" s="19">
        <v>1142040701</v>
      </c>
      <c r="B228" t="s">
        <v>254</v>
      </c>
      <c r="C228" s="20">
        <v>122468.75</v>
      </c>
      <c r="D228" s="20">
        <v>0</v>
      </c>
      <c r="E228" s="20">
        <v>559.21</v>
      </c>
      <c r="F228" s="20">
        <v>121909.54</v>
      </c>
    </row>
    <row r="229" spans="1:6" x14ac:dyDescent="0.25">
      <c r="A229" s="19">
        <v>114204070101</v>
      </c>
      <c r="B229" t="s">
        <v>254</v>
      </c>
      <c r="C229" s="20">
        <v>3644.93</v>
      </c>
      <c r="D229" s="20">
        <v>0</v>
      </c>
      <c r="E229" s="20">
        <v>37.909999999999997</v>
      </c>
      <c r="F229" s="20">
        <v>3607.02</v>
      </c>
    </row>
    <row r="230" spans="1:6" x14ac:dyDescent="0.25">
      <c r="A230" s="19">
        <v>11420407010101</v>
      </c>
      <c r="B230" t="s">
        <v>254</v>
      </c>
      <c r="C230" s="20">
        <v>3644.93</v>
      </c>
      <c r="D230" s="20">
        <v>0</v>
      </c>
      <c r="E230" s="20">
        <v>37.909999999999997</v>
      </c>
      <c r="F230" s="20">
        <v>3607.02</v>
      </c>
    </row>
    <row r="231" spans="1:6" x14ac:dyDescent="0.25">
      <c r="A231" s="19">
        <v>114204070102</v>
      </c>
      <c r="B231" t="s">
        <v>255</v>
      </c>
      <c r="C231" s="20">
        <v>118823.82</v>
      </c>
      <c r="D231" s="20">
        <v>0</v>
      </c>
      <c r="E231" s="20">
        <v>521.29999999999995</v>
      </c>
      <c r="F231" s="20">
        <v>118302.52</v>
      </c>
    </row>
    <row r="232" spans="1:6" x14ac:dyDescent="0.25">
      <c r="A232" s="19">
        <v>11420407010201</v>
      </c>
      <c r="B232" t="s">
        <v>256</v>
      </c>
      <c r="C232" s="20">
        <v>118823.82</v>
      </c>
      <c r="D232" s="20">
        <v>0</v>
      </c>
      <c r="E232" s="20">
        <v>521.29999999999995</v>
      </c>
      <c r="F232" s="20">
        <v>118302.52</v>
      </c>
    </row>
    <row r="233" spans="1:6" x14ac:dyDescent="0.25">
      <c r="A233" s="19">
        <v>1142049901</v>
      </c>
      <c r="B233" t="s">
        <v>172</v>
      </c>
      <c r="C233" s="20">
        <v>2021779.72</v>
      </c>
      <c r="D233" s="20">
        <v>1384036.19</v>
      </c>
      <c r="E233" s="20">
        <v>1354271.94</v>
      </c>
      <c r="F233" s="20">
        <v>2051543.97</v>
      </c>
    </row>
    <row r="234" spans="1:6" x14ac:dyDescent="0.25">
      <c r="A234" s="19">
        <v>114204990101</v>
      </c>
      <c r="B234" t="s">
        <v>257</v>
      </c>
      <c r="C234" s="20">
        <v>1036540.44</v>
      </c>
      <c r="D234" s="20">
        <v>1310604.1000000001</v>
      </c>
      <c r="E234" s="20">
        <v>1227191.28</v>
      </c>
      <c r="F234" s="20">
        <v>1119953.26</v>
      </c>
    </row>
    <row r="235" spans="1:6" x14ac:dyDescent="0.25">
      <c r="A235" s="19">
        <v>11420499010101</v>
      </c>
      <c r="B235" t="s">
        <v>258</v>
      </c>
      <c r="C235" s="20">
        <v>455858.57</v>
      </c>
      <c r="D235" s="20">
        <v>578171.80000000005</v>
      </c>
      <c r="E235" s="20">
        <v>533913.19999999995</v>
      </c>
      <c r="F235" s="20">
        <v>500117.17</v>
      </c>
    </row>
    <row r="236" spans="1:6" x14ac:dyDescent="0.25">
      <c r="A236" s="19">
        <v>11420499010102</v>
      </c>
      <c r="B236" t="s">
        <v>259</v>
      </c>
      <c r="C236" s="20">
        <v>420099.93</v>
      </c>
      <c r="D236" s="20">
        <v>566871.68999999994</v>
      </c>
      <c r="E236" s="20">
        <v>538595.01</v>
      </c>
      <c r="F236" s="20">
        <v>448376.61</v>
      </c>
    </row>
    <row r="237" spans="1:6" x14ac:dyDescent="0.25">
      <c r="A237" s="19">
        <v>11420499010106</v>
      </c>
      <c r="B237" t="s">
        <v>260</v>
      </c>
      <c r="C237" s="20">
        <v>149568.06</v>
      </c>
      <c r="D237" s="20">
        <v>143505.82</v>
      </c>
      <c r="E237" s="20">
        <v>135117.97</v>
      </c>
      <c r="F237" s="20">
        <v>157955.91</v>
      </c>
    </row>
    <row r="238" spans="1:6" x14ac:dyDescent="0.25">
      <c r="A238" s="19">
        <v>11420499010107</v>
      </c>
      <c r="B238" t="s">
        <v>261</v>
      </c>
      <c r="C238" s="20">
        <v>11013.88</v>
      </c>
      <c r="D238" s="20">
        <v>22054.79</v>
      </c>
      <c r="E238" s="20">
        <v>19565.099999999999</v>
      </c>
      <c r="F238" s="20">
        <v>13503.57</v>
      </c>
    </row>
    <row r="239" spans="1:6" x14ac:dyDescent="0.25">
      <c r="A239" s="19">
        <v>114204990102</v>
      </c>
      <c r="B239" t="s">
        <v>262</v>
      </c>
      <c r="C239" s="20">
        <v>2335.66</v>
      </c>
      <c r="D239" s="20">
        <v>4903.09</v>
      </c>
      <c r="E239" s="20">
        <v>4765.6899999999996</v>
      </c>
      <c r="F239" s="20">
        <v>2473.06</v>
      </c>
    </row>
    <row r="240" spans="1:6" x14ac:dyDescent="0.25">
      <c r="A240" s="19">
        <v>11420499010201</v>
      </c>
      <c r="B240" t="s">
        <v>263</v>
      </c>
      <c r="C240" s="20">
        <v>2335.66</v>
      </c>
      <c r="D240" s="20">
        <v>4903.09</v>
      </c>
      <c r="E240" s="20">
        <v>4765.6899999999996</v>
      </c>
      <c r="F240" s="20">
        <v>2473.06</v>
      </c>
    </row>
    <row r="241" spans="1:6" x14ac:dyDescent="0.25">
      <c r="A241" s="19">
        <v>114204990103</v>
      </c>
      <c r="B241" t="s">
        <v>264</v>
      </c>
      <c r="C241" s="20">
        <v>4008.17</v>
      </c>
      <c r="D241" s="20">
        <v>5259.51</v>
      </c>
      <c r="E241" s="20">
        <v>4786.46</v>
      </c>
      <c r="F241" s="20">
        <v>4481.22</v>
      </c>
    </row>
    <row r="242" spans="1:6" x14ac:dyDescent="0.25">
      <c r="A242" s="19">
        <v>11420499010301</v>
      </c>
      <c r="B242" t="s">
        <v>265</v>
      </c>
      <c r="C242" s="20">
        <v>4008.17</v>
      </c>
      <c r="D242" s="20">
        <v>5259.51</v>
      </c>
      <c r="E242" s="20">
        <v>4786.46</v>
      </c>
      <c r="F242" s="20">
        <v>4481.22</v>
      </c>
    </row>
    <row r="243" spans="1:6" x14ac:dyDescent="0.25">
      <c r="A243" s="19">
        <v>114204990104</v>
      </c>
      <c r="B243" t="s">
        <v>266</v>
      </c>
      <c r="C243" s="20">
        <v>978895.45</v>
      </c>
      <c r="D243" s="20">
        <v>63269.49</v>
      </c>
      <c r="E243" s="20">
        <v>117528.51</v>
      </c>
      <c r="F243" s="20">
        <v>924636.43</v>
      </c>
    </row>
    <row r="244" spans="1:6" x14ac:dyDescent="0.25">
      <c r="A244" s="19">
        <v>11420499010401</v>
      </c>
      <c r="B244" t="s">
        <v>266</v>
      </c>
      <c r="C244" s="20">
        <v>661697.56000000006</v>
      </c>
      <c r="D244" s="20">
        <v>21598.92</v>
      </c>
      <c r="E244" s="20">
        <v>56852.17</v>
      </c>
      <c r="F244" s="20">
        <v>626444.31000000006</v>
      </c>
    </row>
    <row r="245" spans="1:6" x14ac:dyDescent="0.25">
      <c r="A245" s="19">
        <v>11420499010402</v>
      </c>
      <c r="B245" t="s">
        <v>267</v>
      </c>
      <c r="C245" s="20">
        <v>317197.89</v>
      </c>
      <c r="D245" s="20">
        <v>41670.57</v>
      </c>
      <c r="E245" s="20">
        <v>60676.34</v>
      </c>
      <c r="F245" s="20">
        <v>298192.12</v>
      </c>
    </row>
    <row r="246" spans="1:6" x14ac:dyDescent="0.25">
      <c r="A246" s="19">
        <v>114206</v>
      </c>
      <c r="B246" t="s">
        <v>268</v>
      </c>
      <c r="C246" s="20">
        <v>11598701.470000001</v>
      </c>
      <c r="D246" s="20">
        <v>926959.46</v>
      </c>
      <c r="E246" s="20">
        <v>672110.09</v>
      </c>
      <c r="F246" s="20">
        <v>11853550.84</v>
      </c>
    </row>
    <row r="247" spans="1:6" x14ac:dyDescent="0.25">
      <c r="A247" s="19">
        <v>1142060101</v>
      </c>
      <c r="B247" t="s">
        <v>201</v>
      </c>
      <c r="C247" s="20">
        <v>11565474.75</v>
      </c>
      <c r="D247" s="20">
        <v>850000</v>
      </c>
      <c r="E247" s="20">
        <v>609434.93999999994</v>
      </c>
      <c r="F247" s="20">
        <v>11806039.810000001</v>
      </c>
    </row>
    <row r="248" spans="1:6" x14ac:dyDescent="0.25">
      <c r="A248" s="19">
        <v>114206010103</v>
      </c>
      <c r="B248" t="s">
        <v>238</v>
      </c>
      <c r="C248" s="20">
        <v>11565474.75</v>
      </c>
      <c r="D248" s="20">
        <v>850000</v>
      </c>
      <c r="E248" s="20">
        <v>609434.93999999994</v>
      </c>
      <c r="F248" s="20">
        <v>11806039.810000001</v>
      </c>
    </row>
    <row r="249" spans="1:6" x14ac:dyDescent="0.25">
      <c r="A249" s="19">
        <v>11420601010301</v>
      </c>
      <c r="B249" t="s">
        <v>238</v>
      </c>
      <c r="C249" s="20">
        <v>11565474.75</v>
      </c>
      <c r="D249" s="20">
        <v>850000</v>
      </c>
      <c r="E249" s="20">
        <v>609434.93999999994</v>
      </c>
      <c r="F249" s="20">
        <v>11806039.810000001</v>
      </c>
    </row>
    <row r="250" spans="1:6" x14ac:dyDescent="0.25">
      <c r="A250" s="19">
        <v>1142069901</v>
      </c>
      <c r="B250" t="s">
        <v>172</v>
      </c>
      <c r="C250" s="20">
        <v>33226.720000000001</v>
      </c>
      <c r="D250" s="20">
        <v>76959.460000000006</v>
      </c>
      <c r="E250" s="20">
        <v>62675.15</v>
      </c>
      <c r="F250" s="20">
        <v>47511.03</v>
      </c>
    </row>
    <row r="251" spans="1:6" x14ac:dyDescent="0.25">
      <c r="A251" s="19">
        <v>114206990103</v>
      </c>
      <c r="B251" t="s">
        <v>269</v>
      </c>
      <c r="C251" s="20">
        <v>33226.720000000001</v>
      </c>
      <c r="D251" s="20">
        <v>76959.460000000006</v>
      </c>
      <c r="E251" s="20">
        <v>62675.15</v>
      </c>
      <c r="F251" s="20">
        <v>47511.03</v>
      </c>
    </row>
    <row r="252" spans="1:6" x14ac:dyDescent="0.25">
      <c r="A252" s="19">
        <v>11420699010301</v>
      </c>
      <c r="B252" t="s">
        <v>269</v>
      </c>
      <c r="C252" s="20">
        <v>33226.720000000001</v>
      </c>
      <c r="D252" s="20">
        <v>76959.460000000006</v>
      </c>
      <c r="E252" s="20">
        <v>62675.15</v>
      </c>
      <c r="F252" s="20">
        <v>47511.03</v>
      </c>
    </row>
    <row r="253" spans="1:6" x14ac:dyDescent="0.25">
      <c r="A253" s="19">
        <v>1148</v>
      </c>
      <c r="B253" t="s">
        <v>270</v>
      </c>
      <c r="C253" s="20">
        <v>6058230.2300000004</v>
      </c>
      <c r="D253" s="20">
        <v>2192629.54</v>
      </c>
      <c r="E253" s="20">
        <v>1888919.31</v>
      </c>
      <c r="F253" s="20">
        <v>6361940.46</v>
      </c>
    </row>
    <row r="254" spans="1:6" x14ac:dyDescent="0.25">
      <c r="A254" s="19">
        <v>114803</v>
      </c>
      <c r="B254" t="s">
        <v>200</v>
      </c>
      <c r="C254" s="20">
        <v>2114564.61</v>
      </c>
      <c r="D254" s="20">
        <v>860946.4</v>
      </c>
      <c r="E254" s="20">
        <v>752626.37</v>
      </c>
      <c r="F254" s="20">
        <v>2222884.64</v>
      </c>
    </row>
    <row r="255" spans="1:6" x14ac:dyDescent="0.25">
      <c r="A255" s="19">
        <v>1148030101</v>
      </c>
      <c r="B255" t="s">
        <v>201</v>
      </c>
      <c r="C255" s="20">
        <v>815566.33</v>
      </c>
      <c r="D255" s="20">
        <v>336886.86</v>
      </c>
      <c r="E255" s="20">
        <v>212813.91</v>
      </c>
      <c r="F255" s="20">
        <v>939639.28</v>
      </c>
    </row>
    <row r="256" spans="1:6" x14ac:dyDescent="0.25">
      <c r="A256" s="19">
        <v>114803010101</v>
      </c>
      <c r="B256" t="s">
        <v>202</v>
      </c>
      <c r="C256" s="20">
        <v>706018.03</v>
      </c>
      <c r="D256" s="20">
        <v>322302.33</v>
      </c>
      <c r="E256" s="20">
        <v>203115.43</v>
      </c>
      <c r="F256" s="20">
        <v>825204.93</v>
      </c>
    </row>
    <row r="257" spans="1:6" x14ac:dyDescent="0.25">
      <c r="A257" s="19">
        <v>11480301010101</v>
      </c>
      <c r="B257" t="s">
        <v>206</v>
      </c>
      <c r="C257" s="20">
        <v>437260.97</v>
      </c>
      <c r="D257" s="20">
        <v>168059.03</v>
      </c>
      <c r="E257" s="20">
        <v>132878.16</v>
      </c>
      <c r="F257" s="20">
        <v>472441.84</v>
      </c>
    </row>
    <row r="258" spans="1:6" x14ac:dyDescent="0.25">
      <c r="A258" s="19">
        <v>11480301010102</v>
      </c>
      <c r="B258" t="s">
        <v>207</v>
      </c>
      <c r="C258" s="20">
        <v>209973.54</v>
      </c>
      <c r="D258" s="20">
        <v>133032.91</v>
      </c>
      <c r="E258" s="20">
        <v>50298.84</v>
      </c>
      <c r="F258" s="20">
        <v>292707.61</v>
      </c>
    </row>
    <row r="259" spans="1:6" x14ac:dyDescent="0.25">
      <c r="A259" s="19">
        <v>11480301010103</v>
      </c>
      <c r="B259" t="s">
        <v>271</v>
      </c>
      <c r="C259" s="20">
        <v>58783.519999999997</v>
      </c>
      <c r="D259" s="20">
        <v>21210.39</v>
      </c>
      <c r="E259" s="20">
        <v>19938.43</v>
      </c>
      <c r="F259" s="20">
        <v>60055.48</v>
      </c>
    </row>
    <row r="260" spans="1:6" x14ac:dyDescent="0.25">
      <c r="A260" s="19">
        <v>114803010102</v>
      </c>
      <c r="B260" t="s">
        <v>215</v>
      </c>
      <c r="C260" s="20">
        <v>73235.850000000006</v>
      </c>
      <c r="D260" s="20">
        <v>0</v>
      </c>
      <c r="E260" s="20">
        <v>0</v>
      </c>
      <c r="F260" s="20">
        <v>73235.850000000006</v>
      </c>
    </row>
    <row r="261" spans="1:6" x14ac:dyDescent="0.25">
      <c r="A261" s="19">
        <v>11480301010202</v>
      </c>
      <c r="B261" t="s">
        <v>207</v>
      </c>
      <c r="C261" s="20">
        <v>73235.850000000006</v>
      </c>
      <c r="D261" s="20">
        <v>0</v>
      </c>
      <c r="E261" s="20">
        <v>0</v>
      </c>
      <c r="F261" s="20">
        <v>73235.850000000006</v>
      </c>
    </row>
    <row r="262" spans="1:6" x14ac:dyDescent="0.25">
      <c r="A262" s="19">
        <v>114803010103</v>
      </c>
      <c r="B262" t="s">
        <v>272</v>
      </c>
      <c r="C262" s="20">
        <v>36312.449999999997</v>
      </c>
      <c r="D262" s="20">
        <v>9584.5300000000007</v>
      </c>
      <c r="E262" s="20">
        <v>9698.48</v>
      </c>
      <c r="F262" s="20">
        <v>36198.5</v>
      </c>
    </row>
    <row r="263" spans="1:6" x14ac:dyDescent="0.25">
      <c r="A263" s="19">
        <v>11480301010301</v>
      </c>
      <c r="B263" t="s">
        <v>206</v>
      </c>
      <c r="C263" s="20">
        <v>6994.18</v>
      </c>
      <c r="D263" s="20">
        <v>0</v>
      </c>
      <c r="E263" s="20">
        <v>0</v>
      </c>
      <c r="F263" s="20">
        <v>6994.18</v>
      </c>
    </row>
    <row r="264" spans="1:6" x14ac:dyDescent="0.25">
      <c r="A264" s="19">
        <v>11480301010302</v>
      </c>
      <c r="B264" t="s">
        <v>207</v>
      </c>
      <c r="C264" s="20">
        <v>29318.27</v>
      </c>
      <c r="D264" s="20">
        <v>9584.5300000000007</v>
      </c>
      <c r="E264" s="20">
        <v>9698.48</v>
      </c>
      <c r="F264" s="20">
        <v>29204.32</v>
      </c>
    </row>
    <row r="265" spans="1:6" x14ac:dyDescent="0.25">
      <c r="A265" s="19">
        <v>114803010104</v>
      </c>
      <c r="B265" t="s">
        <v>210</v>
      </c>
      <c r="C265" s="20">
        <v>0</v>
      </c>
      <c r="D265" s="20">
        <v>5000</v>
      </c>
      <c r="E265" s="20">
        <v>0</v>
      </c>
      <c r="F265" s="20">
        <v>5000</v>
      </c>
    </row>
    <row r="266" spans="1:6" x14ac:dyDescent="0.25">
      <c r="A266" s="19">
        <v>11480301010401</v>
      </c>
      <c r="B266" t="s">
        <v>211</v>
      </c>
      <c r="C266" s="20">
        <v>0</v>
      </c>
      <c r="D266" s="20">
        <v>5000</v>
      </c>
      <c r="E266" s="20">
        <v>0</v>
      </c>
      <c r="F266" s="20">
        <v>5000</v>
      </c>
    </row>
    <row r="267" spans="1:6" x14ac:dyDescent="0.25">
      <c r="A267" s="19">
        <v>1148030201</v>
      </c>
      <c r="B267" t="s">
        <v>212</v>
      </c>
      <c r="C267" s="20">
        <v>629062.49</v>
      </c>
      <c r="D267" s="20">
        <v>260000.2</v>
      </c>
      <c r="E267" s="20">
        <v>237287.37</v>
      </c>
      <c r="F267" s="20">
        <v>651775.31999999995</v>
      </c>
    </row>
    <row r="268" spans="1:6" x14ac:dyDescent="0.25">
      <c r="A268" s="19">
        <v>114803020101</v>
      </c>
      <c r="B268" t="s">
        <v>202</v>
      </c>
      <c r="C268" s="20">
        <v>614812.81000000006</v>
      </c>
      <c r="D268" s="20">
        <v>251793.65</v>
      </c>
      <c r="E268" s="20">
        <v>237287.37</v>
      </c>
      <c r="F268" s="20">
        <v>629319.09</v>
      </c>
    </row>
    <row r="269" spans="1:6" x14ac:dyDescent="0.25">
      <c r="A269" s="19">
        <v>11480302010101</v>
      </c>
      <c r="B269" t="s">
        <v>206</v>
      </c>
      <c r="C269" s="20">
        <v>593219.96</v>
      </c>
      <c r="D269" s="20">
        <v>251793.65</v>
      </c>
      <c r="E269" s="20">
        <v>235052.11</v>
      </c>
      <c r="F269" s="20">
        <v>609961.5</v>
      </c>
    </row>
    <row r="270" spans="1:6" x14ac:dyDescent="0.25">
      <c r="A270" s="19">
        <v>11480302010102</v>
      </c>
      <c r="B270" t="s">
        <v>207</v>
      </c>
      <c r="C270" s="20">
        <v>21592.85</v>
      </c>
      <c r="D270" s="20">
        <v>0</v>
      </c>
      <c r="E270" s="20">
        <v>2235.2600000000002</v>
      </c>
      <c r="F270" s="20">
        <v>19357.59</v>
      </c>
    </row>
    <row r="271" spans="1:6" x14ac:dyDescent="0.25">
      <c r="A271" s="19">
        <v>114803020103</v>
      </c>
      <c r="B271" t="s">
        <v>208</v>
      </c>
      <c r="C271" s="20">
        <v>14249.68</v>
      </c>
      <c r="D271" s="20">
        <v>8206.5499999999993</v>
      </c>
      <c r="E271" s="20">
        <v>0</v>
      </c>
      <c r="F271" s="20">
        <v>22456.23</v>
      </c>
    </row>
    <row r="272" spans="1:6" x14ac:dyDescent="0.25">
      <c r="A272" s="19">
        <v>11480302010301</v>
      </c>
      <c r="B272" t="s">
        <v>206</v>
      </c>
      <c r="C272" s="20">
        <v>14249.68</v>
      </c>
      <c r="D272" s="20">
        <v>0</v>
      </c>
      <c r="E272" s="20">
        <v>0</v>
      </c>
      <c r="F272" s="20">
        <v>14249.68</v>
      </c>
    </row>
    <row r="273" spans="1:6" x14ac:dyDescent="0.25">
      <c r="A273" s="19">
        <v>11480302010302</v>
      </c>
      <c r="B273" t="s">
        <v>207</v>
      </c>
      <c r="C273" s="20">
        <v>0</v>
      </c>
      <c r="D273" s="20">
        <v>8206.5499999999993</v>
      </c>
      <c r="E273" s="20">
        <v>0</v>
      </c>
      <c r="F273" s="20">
        <v>8206.5499999999993</v>
      </c>
    </row>
    <row r="274" spans="1:6" x14ac:dyDescent="0.25">
      <c r="A274" s="19">
        <v>1148030301</v>
      </c>
      <c r="B274" t="s">
        <v>216</v>
      </c>
      <c r="C274" s="20">
        <v>669935.79</v>
      </c>
      <c r="D274" s="20">
        <v>264059.34000000003</v>
      </c>
      <c r="E274" s="20">
        <v>302525.09000000003</v>
      </c>
      <c r="F274" s="20">
        <v>631470.04</v>
      </c>
    </row>
    <row r="275" spans="1:6" x14ac:dyDescent="0.25">
      <c r="A275" s="19">
        <v>114803030101</v>
      </c>
      <c r="B275" t="s">
        <v>274</v>
      </c>
      <c r="C275" s="20">
        <v>382554.05</v>
      </c>
      <c r="D275" s="20">
        <v>148974.66</v>
      </c>
      <c r="E275" s="20">
        <v>143989.26</v>
      </c>
      <c r="F275" s="20">
        <v>387539.45</v>
      </c>
    </row>
    <row r="276" spans="1:6" x14ac:dyDescent="0.25">
      <c r="A276" s="19">
        <v>11480303010101</v>
      </c>
      <c r="B276" t="s">
        <v>206</v>
      </c>
      <c r="C276" s="20">
        <v>301977.62</v>
      </c>
      <c r="D276" s="20">
        <v>121431.13</v>
      </c>
      <c r="E276" s="20">
        <v>116445.73</v>
      </c>
      <c r="F276" s="20">
        <v>306963.02</v>
      </c>
    </row>
    <row r="277" spans="1:6" x14ac:dyDescent="0.25">
      <c r="A277" s="19">
        <v>11480303010102</v>
      </c>
      <c r="B277" t="s">
        <v>207</v>
      </c>
      <c r="C277" s="20">
        <v>80576.429999999993</v>
      </c>
      <c r="D277" s="20">
        <v>27543.53</v>
      </c>
      <c r="E277" s="20">
        <v>27543.53</v>
      </c>
      <c r="F277" s="20">
        <v>80576.429999999993</v>
      </c>
    </row>
    <row r="278" spans="1:6" x14ac:dyDescent="0.25">
      <c r="A278" s="19">
        <v>114803030102</v>
      </c>
      <c r="B278" t="s">
        <v>244</v>
      </c>
      <c r="C278" s="20">
        <v>133501.89000000001</v>
      </c>
      <c r="D278" s="20">
        <v>67155.759999999995</v>
      </c>
      <c r="E278" s="20">
        <v>96108.42</v>
      </c>
      <c r="F278" s="20">
        <v>104549.23</v>
      </c>
    </row>
    <row r="279" spans="1:6" x14ac:dyDescent="0.25">
      <c r="A279" s="19">
        <v>11480303010202</v>
      </c>
      <c r="B279" t="s">
        <v>207</v>
      </c>
      <c r="C279" s="20">
        <v>133501.89000000001</v>
      </c>
      <c r="D279" s="20">
        <v>67155.759999999995</v>
      </c>
      <c r="E279" s="20">
        <v>96108.42</v>
      </c>
      <c r="F279" s="20">
        <v>104549.23</v>
      </c>
    </row>
    <row r="280" spans="1:6" x14ac:dyDescent="0.25">
      <c r="A280" s="19">
        <v>114803030103</v>
      </c>
      <c r="B280" t="s">
        <v>275</v>
      </c>
      <c r="C280" s="20">
        <v>153879.85</v>
      </c>
      <c r="D280" s="20">
        <v>47928.92</v>
      </c>
      <c r="E280" s="20">
        <v>62427.41</v>
      </c>
      <c r="F280" s="20">
        <v>139381.35999999999</v>
      </c>
    </row>
    <row r="281" spans="1:6" x14ac:dyDescent="0.25">
      <c r="A281" s="19">
        <v>11480303010301</v>
      </c>
      <c r="B281" t="s">
        <v>206</v>
      </c>
      <c r="C281" s="20">
        <v>19120.41</v>
      </c>
      <c r="D281" s="20">
        <v>14045.99</v>
      </c>
      <c r="E281" s="20">
        <v>28541.38</v>
      </c>
      <c r="F281" s="20">
        <v>4625.0200000000004</v>
      </c>
    </row>
    <row r="282" spans="1:6" x14ac:dyDescent="0.25">
      <c r="A282" s="19">
        <v>11480303010302</v>
      </c>
      <c r="B282" t="s">
        <v>273</v>
      </c>
      <c r="C282" s="20">
        <v>134759.44</v>
      </c>
      <c r="D282" s="20">
        <v>33882.93</v>
      </c>
      <c r="E282" s="20">
        <v>33886.03</v>
      </c>
      <c r="F282" s="20">
        <v>134756.34</v>
      </c>
    </row>
    <row r="283" spans="1:6" x14ac:dyDescent="0.25">
      <c r="A283" s="19">
        <v>114804</v>
      </c>
      <c r="B283" t="s">
        <v>222</v>
      </c>
      <c r="C283" s="20">
        <v>3960776.13</v>
      </c>
      <c r="D283" s="20">
        <v>1318460.94</v>
      </c>
      <c r="E283" s="20">
        <v>1122870.74</v>
      </c>
      <c r="F283" s="20">
        <v>4156366.33</v>
      </c>
    </row>
    <row r="284" spans="1:6" x14ac:dyDescent="0.25">
      <c r="A284" s="19">
        <v>1148040101</v>
      </c>
      <c r="B284" t="s">
        <v>201</v>
      </c>
      <c r="C284" s="20">
        <v>2558968.2599999998</v>
      </c>
      <c r="D284" s="20">
        <v>716951.29</v>
      </c>
      <c r="E284" s="20">
        <v>567391.1</v>
      </c>
      <c r="F284" s="20">
        <v>2708528.45</v>
      </c>
    </row>
    <row r="285" spans="1:6" x14ac:dyDescent="0.25">
      <c r="A285" s="19">
        <v>114804010101</v>
      </c>
      <c r="B285" t="s">
        <v>213</v>
      </c>
      <c r="C285" s="20">
        <v>2548124.81</v>
      </c>
      <c r="D285" s="20">
        <v>714473.78</v>
      </c>
      <c r="E285" s="20">
        <v>567276.13</v>
      </c>
      <c r="F285" s="20">
        <v>2695322.46</v>
      </c>
    </row>
    <row r="286" spans="1:6" x14ac:dyDescent="0.25">
      <c r="A286" s="19">
        <v>11480401010101</v>
      </c>
      <c r="B286" t="s">
        <v>223</v>
      </c>
      <c r="C286" s="20">
        <v>978517.13</v>
      </c>
      <c r="D286" s="20">
        <v>342295.08</v>
      </c>
      <c r="E286" s="20">
        <v>256577.41</v>
      </c>
      <c r="F286" s="20">
        <v>1064234.8</v>
      </c>
    </row>
    <row r="287" spans="1:6" x14ac:dyDescent="0.25">
      <c r="A287" s="19">
        <v>11480401010102</v>
      </c>
      <c r="B287" t="s">
        <v>224</v>
      </c>
      <c r="C287" s="20">
        <v>1360523</v>
      </c>
      <c r="D287" s="20">
        <v>278261.17</v>
      </c>
      <c r="E287" s="20">
        <v>217601.73</v>
      </c>
      <c r="F287" s="20">
        <v>1421182.44</v>
      </c>
    </row>
    <row r="288" spans="1:6" x14ac:dyDescent="0.25">
      <c r="A288" s="19">
        <v>11480401010106</v>
      </c>
      <c r="B288" t="s">
        <v>276</v>
      </c>
      <c r="C288" s="20">
        <v>209084.68</v>
      </c>
      <c r="D288" s="20">
        <v>93917.53</v>
      </c>
      <c r="E288" s="20">
        <v>93096.99</v>
      </c>
      <c r="F288" s="20">
        <v>209905.22</v>
      </c>
    </row>
    <row r="289" spans="1:6" x14ac:dyDescent="0.25">
      <c r="A289" s="19">
        <v>114804010103</v>
      </c>
      <c r="B289" t="s">
        <v>277</v>
      </c>
      <c r="C289" s="20">
        <v>7755.26</v>
      </c>
      <c r="D289" s="20">
        <v>2477.5100000000002</v>
      </c>
      <c r="E289" s="20">
        <v>114.97</v>
      </c>
      <c r="F289" s="20">
        <v>10117.799999999999</v>
      </c>
    </row>
    <row r="290" spans="1:6" x14ac:dyDescent="0.25">
      <c r="A290" s="19">
        <v>11480401010301</v>
      </c>
      <c r="B290" t="s">
        <v>225</v>
      </c>
      <c r="C290" s="20">
        <v>7755.26</v>
      </c>
      <c r="D290" s="20">
        <v>2477.5100000000002</v>
      </c>
      <c r="E290" s="20">
        <v>114.97</v>
      </c>
      <c r="F290" s="20">
        <v>10117.799999999999</v>
      </c>
    </row>
    <row r="291" spans="1:6" x14ac:dyDescent="0.25">
      <c r="A291" s="19">
        <v>114804010104</v>
      </c>
      <c r="B291" t="s">
        <v>210</v>
      </c>
      <c r="C291" s="20">
        <v>3088.19</v>
      </c>
      <c r="D291" s="20">
        <v>0</v>
      </c>
      <c r="E291" s="20">
        <v>0</v>
      </c>
      <c r="F291" s="20">
        <v>3088.19</v>
      </c>
    </row>
    <row r="292" spans="1:6" x14ac:dyDescent="0.25">
      <c r="A292" s="19">
        <v>11480401010401</v>
      </c>
      <c r="B292" t="s">
        <v>210</v>
      </c>
      <c r="C292" s="20">
        <v>3088.19</v>
      </c>
      <c r="D292" s="20">
        <v>0</v>
      </c>
      <c r="E292" s="20">
        <v>0</v>
      </c>
      <c r="F292" s="20">
        <v>3088.19</v>
      </c>
    </row>
    <row r="293" spans="1:6" x14ac:dyDescent="0.25">
      <c r="A293" s="19">
        <v>1148040201</v>
      </c>
      <c r="B293" t="s">
        <v>212</v>
      </c>
      <c r="C293" s="20">
        <v>773014.41</v>
      </c>
      <c r="D293" s="20">
        <v>293409.7</v>
      </c>
      <c r="E293" s="20">
        <v>277446.67</v>
      </c>
      <c r="F293" s="20">
        <v>788977.44</v>
      </c>
    </row>
    <row r="294" spans="1:6" x14ac:dyDescent="0.25">
      <c r="A294" s="19">
        <v>114804020101</v>
      </c>
      <c r="B294" t="s">
        <v>278</v>
      </c>
      <c r="C294" s="20">
        <v>773014.41</v>
      </c>
      <c r="D294" s="20">
        <v>284676.2</v>
      </c>
      <c r="E294" s="20">
        <v>268713.17</v>
      </c>
      <c r="F294" s="20">
        <v>788977.44</v>
      </c>
    </row>
    <row r="295" spans="1:6" x14ac:dyDescent="0.25">
      <c r="A295" s="19">
        <v>11480402010101</v>
      </c>
      <c r="B295" t="s">
        <v>225</v>
      </c>
      <c r="C295" s="20">
        <v>625155.56999999995</v>
      </c>
      <c r="D295" s="20">
        <v>281200.42</v>
      </c>
      <c r="E295" s="20">
        <v>264924.38</v>
      </c>
      <c r="F295" s="20">
        <v>641431.61</v>
      </c>
    </row>
    <row r="296" spans="1:6" x14ac:dyDescent="0.25">
      <c r="A296" s="19">
        <v>11480402010102</v>
      </c>
      <c r="B296" t="s">
        <v>279</v>
      </c>
      <c r="C296" s="20">
        <v>147858.84</v>
      </c>
      <c r="D296" s="20">
        <v>3475.78</v>
      </c>
      <c r="E296" s="20">
        <v>3788.79</v>
      </c>
      <c r="F296" s="20">
        <v>147545.82999999999</v>
      </c>
    </row>
    <row r="297" spans="1:6" x14ac:dyDescent="0.25">
      <c r="A297" s="19">
        <v>114804020103</v>
      </c>
      <c r="B297" t="s">
        <v>972</v>
      </c>
      <c r="C297" s="20">
        <v>0</v>
      </c>
      <c r="D297" s="20">
        <v>8733.5</v>
      </c>
      <c r="E297" s="20">
        <v>8733.5</v>
      </c>
      <c r="F297" s="20">
        <v>0</v>
      </c>
    </row>
    <row r="298" spans="1:6" x14ac:dyDescent="0.25">
      <c r="A298" s="19">
        <v>11480402010301</v>
      </c>
      <c r="B298" t="s">
        <v>225</v>
      </c>
      <c r="C298" s="20">
        <v>0</v>
      </c>
      <c r="D298" s="20">
        <v>8733.5</v>
      </c>
      <c r="E298" s="20">
        <v>8733.5</v>
      </c>
      <c r="F298" s="20">
        <v>0</v>
      </c>
    </row>
    <row r="299" spans="1:6" x14ac:dyDescent="0.25">
      <c r="A299" s="19">
        <v>1148040301</v>
      </c>
      <c r="B299" t="s">
        <v>216</v>
      </c>
      <c r="C299" s="20">
        <v>628793.46</v>
      </c>
      <c r="D299" s="20">
        <v>308099.95</v>
      </c>
      <c r="E299" s="20">
        <v>278032.96999999997</v>
      </c>
      <c r="F299" s="20">
        <v>658860.43999999994</v>
      </c>
    </row>
    <row r="300" spans="1:6" x14ac:dyDescent="0.25">
      <c r="A300" s="19">
        <v>114804030101</v>
      </c>
      <c r="B300" t="s">
        <v>280</v>
      </c>
      <c r="C300" s="20">
        <v>616574.13</v>
      </c>
      <c r="D300" s="20">
        <v>308099.95</v>
      </c>
      <c r="E300" s="20">
        <v>278032.96999999997</v>
      </c>
      <c r="F300" s="20">
        <v>646641.11</v>
      </c>
    </row>
    <row r="301" spans="1:6" x14ac:dyDescent="0.25">
      <c r="A301" s="19">
        <v>11480403010101</v>
      </c>
      <c r="B301" t="s">
        <v>225</v>
      </c>
      <c r="C301" s="20">
        <v>369444.07</v>
      </c>
      <c r="D301" s="20">
        <v>208378.4</v>
      </c>
      <c r="E301" s="20">
        <v>203597.52</v>
      </c>
      <c r="F301" s="20">
        <v>374224.95</v>
      </c>
    </row>
    <row r="302" spans="1:6" x14ac:dyDescent="0.25">
      <c r="A302" s="19">
        <v>11480403010102</v>
      </c>
      <c r="B302" t="s">
        <v>279</v>
      </c>
      <c r="C302" s="20">
        <v>247130.06</v>
      </c>
      <c r="D302" s="20">
        <v>99721.55</v>
      </c>
      <c r="E302" s="20">
        <v>74435.45</v>
      </c>
      <c r="F302" s="20">
        <v>272416.15999999997</v>
      </c>
    </row>
    <row r="303" spans="1:6" x14ac:dyDescent="0.25">
      <c r="A303" s="19">
        <v>114804030103</v>
      </c>
      <c r="B303" t="s">
        <v>208</v>
      </c>
      <c r="C303" s="20">
        <v>12219.33</v>
      </c>
      <c r="D303" s="20">
        <v>0</v>
      </c>
      <c r="E303" s="20">
        <v>0</v>
      </c>
      <c r="F303" s="20">
        <v>12219.33</v>
      </c>
    </row>
    <row r="304" spans="1:6" x14ac:dyDescent="0.25">
      <c r="A304" s="19">
        <v>11480403010301</v>
      </c>
      <c r="B304" t="s">
        <v>225</v>
      </c>
      <c r="C304" s="20">
        <v>12219.33</v>
      </c>
      <c r="D304" s="20">
        <v>0</v>
      </c>
      <c r="E304" s="20">
        <v>0</v>
      </c>
      <c r="F304" s="20">
        <v>12219.33</v>
      </c>
    </row>
    <row r="305" spans="1:6" x14ac:dyDescent="0.25">
      <c r="A305" s="19">
        <v>114899</v>
      </c>
      <c r="B305" t="s">
        <v>281</v>
      </c>
      <c r="C305" s="20">
        <v>-17110.509999999998</v>
      </c>
      <c r="D305" s="20">
        <v>13222.2</v>
      </c>
      <c r="E305" s="20">
        <v>13422.2</v>
      </c>
      <c r="F305" s="20">
        <v>-17310.509999999998</v>
      </c>
    </row>
    <row r="306" spans="1:6" x14ac:dyDescent="0.25">
      <c r="A306" s="19">
        <v>1148990101</v>
      </c>
      <c r="B306" t="s">
        <v>201</v>
      </c>
      <c r="C306" s="20">
        <v>-17110.509999999998</v>
      </c>
      <c r="D306" s="20">
        <v>13222.2</v>
      </c>
      <c r="E306" s="20">
        <v>13422.2</v>
      </c>
      <c r="F306" s="20">
        <v>-17310.509999999998</v>
      </c>
    </row>
    <row r="307" spans="1:6" x14ac:dyDescent="0.25">
      <c r="A307" s="19">
        <v>114899010101</v>
      </c>
      <c r="B307" t="s">
        <v>201</v>
      </c>
      <c r="C307" s="20">
        <v>-17110.509999999998</v>
      </c>
      <c r="D307" s="20">
        <v>13222.2</v>
      </c>
      <c r="E307" s="20">
        <v>13422.2</v>
      </c>
      <c r="F307" s="20">
        <v>-17310.509999999998</v>
      </c>
    </row>
    <row r="308" spans="1:6" x14ac:dyDescent="0.25">
      <c r="A308" s="19">
        <v>11489901010101</v>
      </c>
      <c r="B308" t="s">
        <v>201</v>
      </c>
      <c r="C308" s="20">
        <v>-387.12</v>
      </c>
      <c r="D308" s="20">
        <v>13222.2</v>
      </c>
      <c r="E308" s="20">
        <v>13422.2</v>
      </c>
      <c r="F308" s="20">
        <v>-587.12</v>
      </c>
    </row>
    <row r="309" spans="1:6" x14ac:dyDescent="0.25">
      <c r="A309" s="19">
        <v>11489901010102</v>
      </c>
      <c r="B309" t="s">
        <v>282</v>
      </c>
      <c r="C309" s="20">
        <v>-16723.39</v>
      </c>
      <c r="D309" s="20">
        <v>0</v>
      </c>
      <c r="E309" s="20">
        <v>0</v>
      </c>
      <c r="F309" s="20">
        <v>-16723.39</v>
      </c>
    </row>
    <row r="310" spans="1:6" x14ac:dyDescent="0.25">
      <c r="A310" s="19">
        <v>1149</v>
      </c>
      <c r="B310" t="s">
        <v>283</v>
      </c>
      <c r="C310" s="20">
        <v>-6226629.4500000002</v>
      </c>
      <c r="D310" s="20">
        <v>396693.46</v>
      </c>
      <c r="E310" s="20">
        <v>598540.43999999994</v>
      </c>
      <c r="F310" s="20">
        <v>-6428476.4299999997</v>
      </c>
    </row>
    <row r="311" spans="1:6" x14ac:dyDescent="0.25">
      <c r="A311" s="19">
        <v>114901</v>
      </c>
      <c r="B311" t="s">
        <v>283</v>
      </c>
      <c r="C311" s="20">
        <v>-6226629.4500000002</v>
      </c>
      <c r="D311" s="20">
        <v>396693.46</v>
      </c>
      <c r="E311" s="20">
        <v>598540.43999999994</v>
      </c>
      <c r="F311" s="20">
        <v>-6428476.4299999997</v>
      </c>
    </row>
    <row r="312" spans="1:6" x14ac:dyDescent="0.25">
      <c r="A312" s="19">
        <v>1149010101</v>
      </c>
      <c r="B312" t="s">
        <v>284</v>
      </c>
      <c r="C312" s="20">
        <v>-5980053.2000000002</v>
      </c>
      <c r="D312" s="20">
        <v>396693.46</v>
      </c>
      <c r="E312" s="20">
        <v>598540.43999999994</v>
      </c>
      <c r="F312" s="20">
        <v>-6181900.1799999997</v>
      </c>
    </row>
    <row r="313" spans="1:6" x14ac:dyDescent="0.25">
      <c r="A313" s="19">
        <v>114901010101</v>
      </c>
      <c r="B313" t="s">
        <v>285</v>
      </c>
      <c r="C313" s="20">
        <v>-4017203.08</v>
      </c>
      <c r="D313" s="20">
        <v>218027.69</v>
      </c>
      <c r="E313" s="20">
        <v>427586.8</v>
      </c>
      <c r="F313" s="20">
        <v>-4226762.1900000004</v>
      </c>
    </row>
    <row r="314" spans="1:6" x14ac:dyDescent="0.25">
      <c r="A314" s="19">
        <v>11490101010101</v>
      </c>
      <c r="B314" t="s">
        <v>286</v>
      </c>
      <c r="C314" s="20">
        <v>-2203050.6800000002</v>
      </c>
      <c r="D314" s="20">
        <v>218027.69</v>
      </c>
      <c r="E314" s="20">
        <v>392322.95</v>
      </c>
      <c r="F314" s="20">
        <v>-2377345.94</v>
      </c>
    </row>
    <row r="315" spans="1:6" x14ac:dyDescent="0.25">
      <c r="A315" s="19">
        <v>11490101010105</v>
      </c>
      <c r="B315" t="s">
        <v>287</v>
      </c>
      <c r="C315" s="20">
        <v>-182998.37</v>
      </c>
      <c r="D315" s="20">
        <v>0</v>
      </c>
      <c r="E315" s="20">
        <v>33323.730000000003</v>
      </c>
      <c r="F315" s="20">
        <v>-216322.1</v>
      </c>
    </row>
    <row r="316" spans="1:6" x14ac:dyDescent="0.25">
      <c r="A316" s="19">
        <v>11490101010106</v>
      </c>
      <c r="B316" t="s">
        <v>288</v>
      </c>
      <c r="C316" s="20">
        <v>-1631154.03</v>
      </c>
      <c r="D316" s="20">
        <v>0</v>
      </c>
      <c r="E316" s="20">
        <v>1940.12</v>
      </c>
      <c r="F316" s="20">
        <v>-1633094.15</v>
      </c>
    </row>
    <row r="317" spans="1:6" x14ac:dyDescent="0.25">
      <c r="A317" s="19">
        <v>114901010102</v>
      </c>
      <c r="B317" t="s">
        <v>289</v>
      </c>
      <c r="C317" s="20">
        <v>-1962850.12</v>
      </c>
      <c r="D317" s="20">
        <v>178665.77</v>
      </c>
      <c r="E317" s="20">
        <v>170937.33</v>
      </c>
      <c r="F317" s="20">
        <v>-1955121.68</v>
      </c>
    </row>
    <row r="318" spans="1:6" x14ac:dyDescent="0.25">
      <c r="A318" s="19">
        <v>11490101010201</v>
      </c>
      <c r="B318" t="s">
        <v>289</v>
      </c>
      <c r="C318" s="20">
        <v>-1382401.17</v>
      </c>
      <c r="D318" s="20">
        <v>178665.77</v>
      </c>
      <c r="E318" s="20">
        <v>153379.49</v>
      </c>
      <c r="F318" s="20">
        <v>-1357114.89</v>
      </c>
    </row>
    <row r="319" spans="1:6" x14ac:dyDescent="0.25">
      <c r="A319" s="19">
        <v>11490101010202</v>
      </c>
      <c r="B319" t="s">
        <v>290</v>
      </c>
      <c r="C319" s="20">
        <v>-524909.27</v>
      </c>
      <c r="D319" s="20">
        <v>0</v>
      </c>
      <c r="E319" s="20">
        <v>7572.82</v>
      </c>
      <c r="F319" s="20">
        <v>-532482.09</v>
      </c>
    </row>
    <row r="320" spans="1:6" x14ac:dyDescent="0.25">
      <c r="A320" s="19">
        <v>11490101010204</v>
      </c>
      <c r="B320" t="s">
        <v>291</v>
      </c>
      <c r="C320" s="20">
        <v>-55539.68</v>
      </c>
      <c r="D320" s="20">
        <v>0</v>
      </c>
      <c r="E320" s="20">
        <v>9985.02</v>
      </c>
      <c r="F320" s="20">
        <v>-65524.7</v>
      </c>
    </row>
    <row r="321" spans="1:6" x14ac:dyDescent="0.25">
      <c r="A321" s="19">
        <v>114901010103</v>
      </c>
      <c r="B321" t="s">
        <v>973</v>
      </c>
      <c r="C321" s="20">
        <v>0</v>
      </c>
      <c r="D321" s="20">
        <v>0</v>
      </c>
      <c r="E321" s="20">
        <v>16.309999999999999</v>
      </c>
      <c r="F321" s="20">
        <v>-16.309999999999999</v>
      </c>
    </row>
    <row r="322" spans="1:6" x14ac:dyDescent="0.25">
      <c r="A322" s="19">
        <v>11490101010301</v>
      </c>
      <c r="B322" t="s">
        <v>974</v>
      </c>
      <c r="C322" s="20">
        <v>0</v>
      </c>
      <c r="D322" s="20">
        <v>0</v>
      </c>
      <c r="E322" s="20">
        <v>16.309999999999999</v>
      </c>
      <c r="F322" s="20">
        <v>-16.309999999999999</v>
      </c>
    </row>
    <row r="323" spans="1:6" x14ac:dyDescent="0.25">
      <c r="A323" s="19">
        <v>1149010301</v>
      </c>
      <c r="B323" t="s">
        <v>292</v>
      </c>
      <c r="C323" s="20">
        <v>-246576.25</v>
      </c>
      <c r="D323" s="20">
        <v>0</v>
      </c>
      <c r="E323" s="20">
        <v>0</v>
      </c>
      <c r="F323" s="20">
        <v>-246576.25</v>
      </c>
    </row>
    <row r="324" spans="1:6" x14ac:dyDescent="0.25">
      <c r="A324" s="19">
        <v>114901030101</v>
      </c>
      <c r="B324" t="s">
        <v>292</v>
      </c>
      <c r="C324" s="20">
        <v>-246576.25</v>
      </c>
      <c r="D324" s="20">
        <v>0</v>
      </c>
      <c r="E324" s="20">
        <v>0</v>
      </c>
      <c r="F324" s="20">
        <v>-246576.25</v>
      </c>
    </row>
    <row r="325" spans="1:6" x14ac:dyDescent="0.25">
      <c r="A325" s="19">
        <v>11490103010104</v>
      </c>
      <c r="B325" t="s">
        <v>293</v>
      </c>
      <c r="C325" s="20">
        <v>-246576.25</v>
      </c>
      <c r="D325" s="20">
        <v>0</v>
      </c>
      <c r="E325" s="20">
        <v>0</v>
      </c>
      <c r="F325" s="20">
        <v>-246576.25</v>
      </c>
    </row>
    <row r="326" spans="1:6" x14ac:dyDescent="0.25">
      <c r="A326" s="19">
        <v>12</v>
      </c>
      <c r="B326" t="s">
        <v>16</v>
      </c>
      <c r="C326" s="20">
        <v>5369785.2699999996</v>
      </c>
      <c r="D326" s="20">
        <v>6160931.4900000002</v>
      </c>
      <c r="E326" s="20">
        <v>6361797.2000000002</v>
      </c>
      <c r="F326" s="20">
        <v>5168919.5599999996</v>
      </c>
    </row>
    <row r="327" spans="1:6" x14ac:dyDescent="0.25">
      <c r="A327" s="19">
        <v>121</v>
      </c>
      <c r="B327" t="s">
        <v>294</v>
      </c>
      <c r="C327" s="20">
        <v>0</v>
      </c>
      <c r="D327" s="20">
        <v>4084983.57</v>
      </c>
      <c r="E327" s="20">
        <v>4084983.57</v>
      </c>
      <c r="F327" s="20">
        <v>0</v>
      </c>
    </row>
    <row r="328" spans="1:6" x14ac:dyDescent="0.25">
      <c r="A328" s="19">
        <v>1210</v>
      </c>
      <c r="B328" t="s">
        <v>294</v>
      </c>
      <c r="C328" s="20">
        <v>0</v>
      </c>
      <c r="D328" s="20">
        <v>4084983.57</v>
      </c>
      <c r="E328" s="20">
        <v>4084983.57</v>
      </c>
      <c r="F328" s="20">
        <v>0</v>
      </c>
    </row>
    <row r="329" spans="1:6" x14ac:dyDescent="0.25">
      <c r="A329" s="19">
        <v>121000</v>
      </c>
      <c r="B329" t="s">
        <v>294</v>
      </c>
      <c r="C329" s="20">
        <v>0</v>
      </c>
      <c r="D329" s="20">
        <v>4084983.57</v>
      </c>
      <c r="E329" s="20">
        <v>4084983.57</v>
      </c>
      <c r="F329" s="20">
        <v>0</v>
      </c>
    </row>
    <row r="330" spans="1:6" x14ac:dyDescent="0.25">
      <c r="A330" s="19">
        <v>1210000101</v>
      </c>
      <c r="B330" t="s">
        <v>295</v>
      </c>
      <c r="C330" s="20">
        <v>0</v>
      </c>
      <c r="D330" s="20">
        <v>4084983.57</v>
      </c>
      <c r="E330" s="20">
        <v>4084983.57</v>
      </c>
      <c r="F330" s="20">
        <v>0</v>
      </c>
    </row>
    <row r="331" spans="1:6" x14ac:dyDescent="0.25">
      <c r="A331" s="19">
        <v>121000010101</v>
      </c>
      <c r="B331" t="s">
        <v>295</v>
      </c>
      <c r="C331" s="20">
        <v>0</v>
      </c>
      <c r="D331" s="20">
        <v>2514953.62</v>
      </c>
      <c r="E331" s="20">
        <v>2514953.62</v>
      </c>
      <c r="F331" s="20">
        <v>0</v>
      </c>
    </row>
    <row r="332" spans="1:6" x14ac:dyDescent="0.25">
      <c r="A332" s="19">
        <v>121000010102</v>
      </c>
      <c r="B332" t="s">
        <v>296</v>
      </c>
      <c r="C332" s="20">
        <v>0</v>
      </c>
      <c r="D332" s="20">
        <v>124244.11</v>
      </c>
      <c r="E332" s="20">
        <v>124244.11</v>
      </c>
      <c r="F332" s="20">
        <v>0</v>
      </c>
    </row>
    <row r="333" spans="1:6" x14ac:dyDescent="0.25">
      <c r="A333" s="19">
        <v>121000010104</v>
      </c>
      <c r="B333" t="s">
        <v>297</v>
      </c>
      <c r="C333" s="20">
        <v>0</v>
      </c>
      <c r="D333" s="20">
        <v>22985.47</v>
      </c>
      <c r="E333" s="20">
        <v>22985.47</v>
      </c>
      <c r="F333" s="20">
        <v>0</v>
      </c>
    </row>
    <row r="334" spans="1:6" x14ac:dyDescent="0.25">
      <c r="A334" s="19">
        <v>121000010106</v>
      </c>
      <c r="B334" t="s">
        <v>298</v>
      </c>
      <c r="C334" s="20">
        <v>0</v>
      </c>
      <c r="D334" s="20">
        <v>1105297.01</v>
      </c>
      <c r="E334" s="20">
        <v>1105297.01</v>
      </c>
      <c r="F334" s="20">
        <v>0</v>
      </c>
    </row>
    <row r="335" spans="1:6" x14ac:dyDescent="0.25">
      <c r="A335" s="19">
        <v>121000010107</v>
      </c>
      <c r="B335" t="s">
        <v>299</v>
      </c>
      <c r="C335" s="20">
        <v>0</v>
      </c>
      <c r="D335" s="20">
        <v>182999.09</v>
      </c>
      <c r="E335" s="20">
        <v>182999.09</v>
      </c>
      <c r="F335" s="20">
        <v>0</v>
      </c>
    </row>
    <row r="336" spans="1:6" x14ac:dyDescent="0.25">
      <c r="A336" s="19">
        <v>121000010108</v>
      </c>
      <c r="B336" t="s">
        <v>300</v>
      </c>
      <c r="C336" s="20">
        <v>0</v>
      </c>
      <c r="D336" s="20">
        <v>134504.26999999999</v>
      </c>
      <c r="E336" s="20">
        <v>134504.26999999999</v>
      </c>
      <c r="F336" s="20">
        <v>0</v>
      </c>
    </row>
    <row r="337" spans="1:6" x14ac:dyDescent="0.25">
      <c r="A337" s="19">
        <v>122</v>
      </c>
      <c r="B337" t="s">
        <v>301</v>
      </c>
      <c r="C337" s="20">
        <v>890444.56</v>
      </c>
      <c r="D337" s="20">
        <v>11200</v>
      </c>
      <c r="E337" s="20">
        <v>152425.25</v>
      </c>
      <c r="F337" s="20">
        <v>749219.31</v>
      </c>
    </row>
    <row r="338" spans="1:6" x14ac:dyDescent="0.25">
      <c r="A338" s="19">
        <v>1220</v>
      </c>
      <c r="B338" t="s">
        <v>301</v>
      </c>
      <c r="C338" s="20">
        <v>890444.56</v>
      </c>
      <c r="D338" s="20">
        <v>11200</v>
      </c>
      <c r="E338" s="20">
        <v>152425.25</v>
      </c>
      <c r="F338" s="20">
        <v>749219.31</v>
      </c>
    </row>
    <row r="339" spans="1:6" x14ac:dyDescent="0.25">
      <c r="A339" s="19">
        <v>122001</v>
      </c>
      <c r="B339" t="s">
        <v>302</v>
      </c>
      <c r="C339" s="20">
        <v>696394.56</v>
      </c>
      <c r="D339" s="20">
        <v>11200</v>
      </c>
      <c r="E339" s="20">
        <v>152425.25</v>
      </c>
      <c r="F339" s="20">
        <v>555169.31000000006</v>
      </c>
    </row>
    <row r="340" spans="1:6" x14ac:dyDescent="0.25">
      <c r="A340" s="19">
        <v>1220010101</v>
      </c>
      <c r="B340" t="s">
        <v>303</v>
      </c>
      <c r="C340" s="20">
        <v>680748.23</v>
      </c>
      <c r="D340" s="20">
        <v>11200</v>
      </c>
      <c r="E340" s="20">
        <v>143885.92000000001</v>
      </c>
      <c r="F340" s="20">
        <v>548062.31000000006</v>
      </c>
    </row>
    <row r="341" spans="1:6" x14ac:dyDescent="0.25">
      <c r="A341" s="19">
        <v>122001010118</v>
      </c>
      <c r="B341" t="s">
        <v>305</v>
      </c>
      <c r="C341" s="20">
        <v>147675.17000000001</v>
      </c>
      <c r="D341" s="20">
        <v>0</v>
      </c>
      <c r="E341" s="20">
        <v>0</v>
      </c>
      <c r="F341" s="20">
        <v>147675.17000000001</v>
      </c>
    </row>
    <row r="342" spans="1:6" x14ac:dyDescent="0.25">
      <c r="A342" s="19">
        <v>122001010122</v>
      </c>
      <c r="B342" t="s">
        <v>306</v>
      </c>
      <c r="C342" s="20">
        <v>143885.92000000001</v>
      </c>
      <c r="D342" s="20">
        <v>0</v>
      </c>
      <c r="E342" s="20">
        <v>143885.92000000001</v>
      </c>
      <c r="F342" s="20">
        <v>0</v>
      </c>
    </row>
    <row r="343" spans="1:6" x14ac:dyDescent="0.25">
      <c r="A343" s="19">
        <v>122001010123</v>
      </c>
      <c r="B343" t="s">
        <v>307</v>
      </c>
      <c r="C343" s="20">
        <v>220632.67</v>
      </c>
      <c r="D343" s="20">
        <v>0</v>
      </c>
      <c r="E343" s="20">
        <v>0</v>
      </c>
      <c r="F343" s="20">
        <v>220632.67</v>
      </c>
    </row>
    <row r="344" spans="1:6" x14ac:dyDescent="0.25">
      <c r="A344" s="19">
        <v>122001010124</v>
      </c>
      <c r="B344" t="s">
        <v>308</v>
      </c>
      <c r="C344" s="20">
        <v>58554.47</v>
      </c>
      <c r="D344" s="20">
        <v>0</v>
      </c>
      <c r="E344" s="20">
        <v>0</v>
      </c>
      <c r="F344" s="20">
        <v>58554.47</v>
      </c>
    </row>
    <row r="345" spans="1:6" x14ac:dyDescent="0.25">
      <c r="A345" s="19">
        <v>122001010125</v>
      </c>
      <c r="B345" t="s">
        <v>309</v>
      </c>
      <c r="C345" s="20">
        <v>110000</v>
      </c>
      <c r="D345" s="20">
        <v>0</v>
      </c>
      <c r="E345" s="20">
        <v>0</v>
      </c>
      <c r="F345" s="20">
        <v>110000</v>
      </c>
    </row>
    <row r="346" spans="1:6" x14ac:dyDescent="0.25">
      <c r="A346" s="19">
        <v>122001010126</v>
      </c>
      <c r="B346" t="s">
        <v>975</v>
      </c>
      <c r="C346" s="20">
        <v>0</v>
      </c>
      <c r="D346" s="20">
        <v>11200</v>
      </c>
      <c r="E346" s="20">
        <v>0</v>
      </c>
      <c r="F346" s="20">
        <v>11200</v>
      </c>
    </row>
    <row r="347" spans="1:6" x14ac:dyDescent="0.25">
      <c r="A347" s="19">
        <v>1220010201</v>
      </c>
      <c r="B347" t="s">
        <v>310</v>
      </c>
      <c r="C347" s="20">
        <v>15646.33</v>
      </c>
      <c r="D347" s="20">
        <v>0</v>
      </c>
      <c r="E347" s="20">
        <v>8539.33</v>
      </c>
      <c r="F347" s="20">
        <v>7107</v>
      </c>
    </row>
    <row r="348" spans="1:6" x14ac:dyDescent="0.25">
      <c r="A348" s="19">
        <v>122001020101</v>
      </c>
      <c r="B348" t="s">
        <v>304</v>
      </c>
      <c r="C348" s="20">
        <v>8539.33</v>
      </c>
      <c r="D348" s="20">
        <v>0</v>
      </c>
      <c r="E348" s="20">
        <v>8539.33</v>
      </c>
      <c r="F348" s="20">
        <v>0</v>
      </c>
    </row>
    <row r="349" spans="1:6" x14ac:dyDescent="0.25">
      <c r="A349" s="19">
        <v>122001020105</v>
      </c>
      <c r="B349" t="s">
        <v>311</v>
      </c>
      <c r="C349" s="20">
        <v>3476</v>
      </c>
      <c r="D349" s="20">
        <v>0</v>
      </c>
      <c r="E349" s="20">
        <v>0</v>
      </c>
      <c r="F349" s="20">
        <v>3476</v>
      </c>
    </row>
    <row r="350" spans="1:6" x14ac:dyDescent="0.25">
      <c r="A350" s="19">
        <v>122001020106</v>
      </c>
      <c r="B350" t="s">
        <v>312</v>
      </c>
      <c r="C350" s="20">
        <v>3631</v>
      </c>
      <c r="D350" s="20">
        <v>0</v>
      </c>
      <c r="E350" s="20">
        <v>0</v>
      </c>
      <c r="F350" s="20">
        <v>3631</v>
      </c>
    </row>
    <row r="351" spans="1:6" x14ac:dyDescent="0.25">
      <c r="A351" s="19">
        <v>122002</v>
      </c>
      <c r="B351" t="s">
        <v>313</v>
      </c>
      <c r="C351" s="20">
        <v>194050</v>
      </c>
      <c r="D351" s="20">
        <v>0</v>
      </c>
      <c r="E351" s="20">
        <v>0</v>
      </c>
      <c r="F351" s="20">
        <v>194050</v>
      </c>
    </row>
    <row r="352" spans="1:6" x14ac:dyDescent="0.25">
      <c r="A352" s="19">
        <v>1220020001</v>
      </c>
      <c r="B352" t="s">
        <v>314</v>
      </c>
      <c r="C352" s="20">
        <v>194050</v>
      </c>
      <c r="D352" s="20">
        <v>0</v>
      </c>
      <c r="E352" s="20">
        <v>0</v>
      </c>
      <c r="F352" s="20">
        <v>194050</v>
      </c>
    </row>
    <row r="353" spans="1:6" x14ac:dyDescent="0.25">
      <c r="A353" s="19">
        <v>122002000101</v>
      </c>
      <c r="B353" t="s">
        <v>39</v>
      </c>
      <c r="C353" s="20">
        <v>194050</v>
      </c>
      <c r="D353" s="20">
        <v>0</v>
      </c>
      <c r="E353" s="20">
        <v>0</v>
      </c>
      <c r="F353" s="20">
        <v>194050</v>
      </c>
    </row>
    <row r="354" spans="1:6" x14ac:dyDescent="0.25">
      <c r="A354" s="19">
        <v>12200200010116</v>
      </c>
      <c r="B354" t="s">
        <v>315</v>
      </c>
      <c r="C354" s="20">
        <v>11000</v>
      </c>
      <c r="D354" s="20">
        <v>0</v>
      </c>
      <c r="E354" s="20">
        <v>0</v>
      </c>
      <c r="F354" s="20">
        <v>11000</v>
      </c>
    </row>
    <row r="355" spans="1:6" x14ac:dyDescent="0.25">
      <c r="A355" s="19">
        <v>12200200010117</v>
      </c>
      <c r="B355" t="s">
        <v>316</v>
      </c>
      <c r="C355" s="20">
        <v>35000</v>
      </c>
      <c r="D355" s="20">
        <v>0</v>
      </c>
      <c r="E355" s="20">
        <v>0</v>
      </c>
      <c r="F355" s="20">
        <v>35000</v>
      </c>
    </row>
    <row r="356" spans="1:6" x14ac:dyDescent="0.25">
      <c r="A356" s="19">
        <v>12200200010118</v>
      </c>
      <c r="B356" t="s">
        <v>317</v>
      </c>
      <c r="C356" s="20">
        <v>30000</v>
      </c>
      <c r="D356" s="20">
        <v>0</v>
      </c>
      <c r="E356" s="20">
        <v>0</v>
      </c>
      <c r="F356" s="20">
        <v>30000</v>
      </c>
    </row>
    <row r="357" spans="1:6" x14ac:dyDescent="0.25">
      <c r="A357" s="19">
        <v>12200200010119</v>
      </c>
      <c r="B357" t="s">
        <v>318</v>
      </c>
      <c r="C357" s="20">
        <v>30000</v>
      </c>
      <c r="D357" s="20">
        <v>0</v>
      </c>
      <c r="E357" s="20">
        <v>0</v>
      </c>
      <c r="F357" s="20">
        <v>30000</v>
      </c>
    </row>
    <row r="358" spans="1:6" x14ac:dyDescent="0.25">
      <c r="A358" s="19">
        <v>12200200010120</v>
      </c>
      <c r="B358" t="s">
        <v>319</v>
      </c>
      <c r="C358" s="20">
        <v>30000</v>
      </c>
      <c r="D358" s="20">
        <v>0</v>
      </c>
      <c r="E358" s="20">
        <v>0</v>
      </c>
      <c r="F358" s="20">
        <v>30000</v>
      </c>
    </row>
    <row r="359" spans="1:6" x14ac:dyDescent="0.25">
      <c r="A359" s="19">
        <v>12200200010122</v>
      </c>
      <c r="B359" t="s">
        <v>320</v>
      </c>
      <c r="C359" s="20">
        <v>58050</v>
      </c>
      <c r="D359" s="20">
        <v>0</v>
      </c>
      <c r="E359" s="20">
        <v>0</v>
      </c>
      <c r="F359" s="20">
        <v>58050</v>
      </c>
    </row>
    <row r="360" spans="1:6" x14ac:dyDescent="0.25">
      <c r="A360" s="19">
        <v>123</v>
      </c>
      <c r="B360" t="s">
        <v>18</v>
      </c>
      <c r="C360" s="20">
        <v>76204.86</v>
      </c>
      <c r="D360" s="20">
        <v>2082.19</v>
      </c>
      <c r="E360" s="20">
        <v>3574.79</v>
      </c>
      <c r="F360" s="20">
        <v>74712.259999999995</v>
      </c>
    </row>
    <row r="361" spans="1:6" x14ac:dyDescent="0.25">
      <c r="A361" s="19">
        <v>1230</v>
      </c>
      <c r="B361" t="s">
        <v>18</v>
      </c>
      <c r="C361" s="20">
        <v>76204.86</v>
      </c>
      <c r="D361" s="20">
        <v>2082.19</v>
      </c>
      <c r="E361" s="20">
        <v>3574.79</v>
      </c>
      <c r="F361" s="20">
        <v>74712.259999999995</v>
      </c>
    </row>
    <row r="362" spans="1:6" x14ac:dyDescent="0.25">
      <c r="A362" s="19">
        <v>123001</v>
      </c>
      <c r="B362" t="s">
        <v>321</v>
      </c>
      <c r="C362" s="20">
        <v>4774.55</v>
      </c>
      <c r="D362" s="20">
        <v>8.25</v>
      </c>
      <c r="E362" s="20">
        <v>134.27000000000001</v>
      </c>
      <c r="F362" s="20">
        <v>4648.53</v>
      </c>
    </row>
    <row r="363" spans="1:6" x14ac:dyDescent="0.25">
      <c r="A363" s="19">
        <v>1230010101</v>
      </c>
      <c r="B363" t="s">
        <v>322</v>
      </c>
      <c r="C363" s="20">
        <v>4300.8</v>
      </c>
      <c r="D363" s="20">
        <v>8.25</v>
      </c>
      <c r="E363" s="20">
        <v>120.97</v>
      </c>
      <c r="F363" s="20">
        <v>4188.08</v>
      </c>
    </row>
    <row r="364" spans="1:6" x14ac:dyDescent="0.25">
      <c r="A364" s="19">
        <v>123001010101</v>
      </c>
      <c r="B364" t="s">
        <v>322</v>
      </c>
      <c r="C364" s="20">
        <v>4300.8</v>
      </c>
      <c r="D364" s="20">
        <v>8.25</v>
      </c>
      <c r="E364" s="20">
        <v>120.97</v>
      </c>
      <c r="F364" s="20">
        <v>4188.08</v>
      </c>
    </row>
    <row r="365" spans="1:6" x14ac:dyDescent="0.25">
      <c r="A365" s="19">
        <v>1230010301</v>
      </c>
      <c r="B365" t="s">
        <v>323</v>
      </c>
      <c r="C365" s="20">
        <v>473.75</v>
      </c>
      <c r="D365" s="20">
        <v>0</v>
      </c>
      <c r="E365" s="20">
        <v>13.3</v>
      </c>
      <c r="F365" s="20">
        <v>460.45</v>
      </c>
    </row>
    <row r="366" spans="1:6" x14ac:dyDescent="0.25">
      <c r="A366" s="19">
        <v>123001030101</v>
      </c>
      <c r="B366" t="s">
        <v>324</v>
      </c>
      <c r="C366" s="20">
        <v>473.75</v>
      </c>
      <c r="D366" s="20">
        <v>0</v>
      </c>
      <c r="E366" s="20">
        <v>13.3</v>
      </c>
      <c r="F366" s="20">
        <v>460.45</v>
      </c>
    </row>
    <row r="367" spans="1:6" x14ac:dyDescent="0.25">
      <c r="A367" s="19">
        <v>123002</v>
      </c>
      <c r="B367" t="s">
        <v>325</v>
      </c>
      <c r="C367" s="20">
        <v>71430.31</v>
      </c>
      <c r="D367" s="20">
        <v>2073.94</v>
      </c>
      <c r="E367" s="20">
        <v>3440.52</v>
      </c>
      <c r="F367" s="20">
        <v>70063.73</v>
      </c>
    </row>
    <row r="368" spans="1:6" x14ac:dyDescent="0.25">
      <c r="A368" s="19">
        <v>1230020101</v>
      </c>
      <c r="B368" t="s">
        <v>326</v>
      </c>
      <c r="C368" s="20">
        <v>71430.31</v>
      </c>
      <c r="D368" s="20">
        <v>2073.94</v>
      </c>
      <c r="E368" s="20">
        <v>3440.52</v>
      </c>
      <c r="F368" s="20">
        <v>70063.73</v>
      </c>
    </row>
    <row r="369" spans="1:6" x14ac:dyDescent="0.25">
      <c r="A369" s="19">
        <v>123002010101</v>
      </c>
      <c r="B369" t="s">
        <v>326</v>
      </c>
      <c r="C369" s="20">
        <v>3327.94</v>
      </c>
      <c r="D369" s="20">
        <v>3.36</v>
      </c>
      <c r="E369" s="20">
        <v>175.26</v>
      </c>
      <c r="F369" s="20">
        <v>3156.04</v>
      </c>
    </row>
    <row r="370" spans="1:6" x14ac:dyDescent="0.25">
      <c r="A370" s="19">
        <v>123002010102</v>
      </c>
      <c r="B370" t="s">
        <v>327</v>
      </c>
      <c r="C370" s="20">
        <v>52.5</v>
      </c>
      <c r="D370" s="20">
        <v>2057.59</v>
      </c>
      <c r="E370" s="20">
        <v>183.09</v>
      </c>
      <c r="F370" s="20">
        <v>1927</v>
      </c>
    </row>
    <row r="371" spans="1:6" x14ac:dyDescent="0.25">
      <c r="A371" s="19">
        <v>123002010103</v>
      </c>
      <c r="B371" t="s">
        <v>328</v>
      </c>
      <c r="C371" s="20">
        <v>5466.76</v>
      </c>
      <c r="D371" s="20">
        <v>0</v>
      </c>
      <c r="E371" s="20">
        <v>731.5</v>
      </c>
      <c r="F371" s="20">
        <v>4735.26</v>
      </c>
    </row>
    <row r="372" spans="1:6" x14ac:dyDescent="0.25">
      <c r="A372" s="19">
        <v>123002010104</v>
      </c>
      <c r="B372" t="s">
        <v>329</v>
      </c>
      <c r="C372" s="20">
        <v>202.5</v>
      </c>
      <c r="D372" s="20">
        <v>4.59</v>
      </c>
      <c r="E372" s="20">
        <v>18.09</v>
      </c>
      <c r="F372" s="20">
        <v>189</v>
      </c>
    </row>
    <row r="373" spans="1:6" x14ac:dyDescent="0.25">
      <c r="A373" s="19">
        <v>123002010105</v>
      </c>
      <c r="B373" t="s">
        <v>330</v>
      </c>
      <c r="C373" s="20">
        <v>3139.79</v>
      </c>
      <c r="D373" s="20">
        <v>0</v>
      </c>
      <c r="E373" s="20">
        <v>594</v>
      </c>
      <c r="F373" s="20">
        <v>2545.79</v>
      </c>
    </row>
    <row r="374" spans="1:6" x14ac:dyDescent="0.25">
      <c r="A374" s="19">
        <v>123002010106</v>
      </c>
      <c r="B374" t="s">
        <v>331</v>
      </c>
      <c r="C374" s="20">
        <v>756.5</v>
      </c>
      <c r="D374" s="20">
        <v>8.4</v>
      </c>
      <c r="E374" s="20">
        <v>322.89999999999998</v>
      </c>
      <c r="F374" s="20">
        <v>442</v>
      </c>
    </row>
    <row r="375" spans="1:6" x14ac:dyDescent="0.25">
      <c r="A375" s="19">
        <v>123002010107</v>
      </c>
      <c r="B375" t="s">
        <v>332</v>
      </c>
      <c r="C375" s="20">
        <v>526.25</v>
      </c>
      <c r="D375" s="20">
        <v>0</v>
      </c>
      <c r="E375" s="20">
        <v>0.5</v>
      </c>
      <c r="F375" s="20">
        <v>525.75</v>
      </c>
    </row>
    <row r="376" spans="1:6" x14ac:dyDescent="0.25">
      <c r="A376" s="19">
        <v>123002010108</v>
      </c>
      <c r="B376" t="s">
        <v>333</v>
      </c>
      <c r="C376" s="20">
        <v>13635.9</v>
      </c>
      <c r="D376" s="20">
        <v>0</v>
      </c>
      <c r="E376" s="20">
        <v>534.6</v>
      </c>
      <c r="F376" s="20">
        <v>13101.3</v>
      </c>
    </row>
    <row r="377" spans="1:6" x14ac:dyDescent="0.25">
      <c r="A377" s="19">
        <v>123002010109</v>
      </c>
      <c r="B377" t="s">
        <v>334</v>
      </c>
      <c r="C377" s="20">
        <v>7931.7</v>
      </c>
      <c r="D377" s="20">
        <v>0</v>
      </c>
      <c r="E377" s="20">
        <v>79.2</v>
      </c>
      <c r="F377" s="20">
        <v>7852.5</v>
      </c>
    </row>
    <row r="378" spans="1:6" x14ac:dyDescent="0.25">
      <c r="A378" s="19">
        <v>123002010110</v>
      </c>
      <c r="B378" t="s">
        <v>335</v>
      </c>
      <c r="C378" s="20">
        <v>9557.9</v>
      </c>
      <c r="D378" s="20">
        <v>0</v>
      </c>
      <c r="E378" s="20">
        <v>331.7</v>
      </c>
      <c r="F378" s="20">
        <v>9226.2000000000007</v>
      </c>
    </row>
    <row r="379" spans="1:6" x14ac:dyDescent="0.25">
      <c r="A379" s="19">
        <v>123002010111</v>
      </c>
      <c r="B379" t="s">
        <v>336</v>
      </c>
      <c r="C379" s="20">
        <v>14364</v>
      </c>
      <c r="D379" s="20">
        <v>0</v>
      </c>
      <c r="E379" s="20">
        <v>469.68</v>
      </c>
      <c r="F379" s="20">
        <v>13894.32</v>
      </c>
    </row>
    <row r="380" spans="1:6" x14ac:dyDescent="0.25">
      <c r="A380" s="19">
        <v>123002010112</v>
      </c>
      <c r="B380" t="s">
        <v>337</v>
      </c>
      <c r="C380" s="20">
        <v>12468.57</v>
      </c>
      <c r="D380" s="20">
        <v>0</v>
      </c>
      <c r="E380" s="20">
        <v>0</v>
      </c>
      <c r="F380" s="20">
        <v>12468.57</v>
      </c>
    </row>
    <row r="381" spans="1:6" x14ac:dyDescent="0.25">
      <c r="A381" s="19">
        <v>124</v>
      </c>
      <c r="B381" t="s">
        <v>19</v>
      </c>
      <c r="C381" s="20">
        <v>3874086.94</v>
      </c>
      <c r="D381" s="20">
        <v>412336.91</v>
      </c>
      <c r="E381" s="20">
        <v>859456.72</v>
      </c>
      <c r="F381" s="20">
        <v>3426967.13</v>
      </c>
    </row>
    <row r="382" spans="1:6" x14ac:dyDescent="0.25">
      <c r="A382" s="19">
        <v>1240</v>
      </c>
      <c r="B382" t="s">
        <v>19</v>
      </c>
      <c r="C382" s="20">
        <v>3874086.94</v>
      </c>
      <c r="D382" s="20">
        <v>412336.91</v>
      </c>
      <c r="E382" s="20">
        <v>859456.72</v>
      </c>
      <c r="F382" s="20">
        <v>3426967.13</v>
      </c>
    </row>
    <row r="383" spans="1:6" x14ac:dyDescent="0.25">
      <c r="A383" s="19">
        <v>124001</v>
      </c>
      <c r="B383" t="s">
        <v>338</v>
      </c>
      <c r="C383" s="20">
        <v>28827.91</v>
      </c>
      <c r="D383" s="20">
        <v>17902.5</v>
      </c>
      <c r="E383" s="20">
        <v>5462.71</v>
      </c>
      <c r="F383" s="20">
        <v>41267.699999999997</v>
      </c>
    </row>
    <row r="384" spans="1:6" x14ac:dyDescent="0.25">
      <c r="A384" s="19">
        <v>1240010201</v>
      </c>
      <c r="B384" t="s">
        <v>339</v>
      </c>
      <c r="C384" s="20">
        <v>1974.17</v>
      </c>
      <c r="D384" s="20">
        <v>0</v>
      </c>
      <c r="E384" s="20">
        <v>987.08</v>
      </c>
      <c r="F384" s="20">
        <v>987.09</v>
      </c>
    </row>
    <row r="385" spans="1:6" x14ac:dyDescent="0.25">
      <c r="A385" s="19">
        <v>124001020101</v>
      </c>
      <c r="B385" t="s">
        <v>339</v>
      </c>
      <c r="C385" s="20">
        <v>1974.17</v>
      </c>
      <c r="D385" s="20">
        <v>0</v>
      </c>
      <c r="E385" s="20">
        <v>987.08</v>
      </c>
      <c r="F385" s="20">
        <v>987.09</v>
      </c>
    </row>
    <row r="386" spans="1:6" x14ac:dyDescent="0.25">
      <c r="A386" s="19">
        <v>1240010301</v>
      </c>
      <c r="B386" t="s">
        <v>340</v>
      </c>
      <c r="C386" s="20">
        <v>26853.74</v>
      </c>
      <c r="D386" s="20">
        <v>17902.5</v>
      </c>
      <c r="E386" s="20">
        <v>4475.63</v>
      </c>
      <c r="F386" s="20">
        <v>40280.61</v>
      </c>
    </row>
    <row r="387" spans="1:6" x14ac:dyDescent="0.25">
      <c r="A387" s="19">
        <v>124001030101</v>
      </c>
      <c r="B387" t="s">
        <v>340</v>
      </c>
      <c r="C387" s="20">
        <v>26853.74</v>
      </c>
      <c r="D387" s="20">
        <v>17902.5</v>
      </c>
      <c r="E387" s="20">
        <v>4475.63</v>
      </c>
      <c r="F387" s="20">
        <v>40280.61</v>
      </c>
    </row>
    <row r="388" spans="1:6" x14ac:dyDescent="0.25">
      <c r="A388" s="19">
        <v>124002</v>
      </c>
      <c r="B388" t="s">
        <v>341</v>
      </c>
      <c r="C388" s="20">
        <v>21984.02</v>
      </c>
      <c r="D388" s="20">
        <v>0</v>
      </c>
      <c r="E388" s="20">
        <v>0</v>
      </c>
      <c r="F388" s="20">
        <v>21984.02</v>
      </c>
    </row>
    <row r="389" spans="1:6" x14ac:dyDescent="0.25">
      <c r="A389" s="19">
        <v>1240020101</v>
      </c>
      <c r="B389" t="s">
        <v>342</v>
      </c>
      <c r="C389" s="20">
        <v>21984.02</v>
      </c>
      <c r="D389" s="20">
        <v>0</v>
      </c>
      <c r="E389" s="20">
        <v>0</v>
      </c>
      <c r="F389" s="20">
        <v>21984.02</v>
      </c>
    </row>
    <row r="390" spans="1:6" x14ac:dyDescent="0.25">
      <c r="A390" s="19">
        <v>124002010101</v>
      </c>
      <c r="B390" t="s">
        <v>342</v>
      </c>
      <c r="C390" s="20">
        <v>21984.02</v>
      </c>
      <c r="D390" s="20">
        <v>0</v>
      </c>
      <c r="E390" s="20">
        <v>0</v>
      </c>
      <c r="F390" s="20">
        <v>21984.02</v>
      </c>
    </row>
    <row r="391" spans="1:6" x14ac:dyDescent="0.25">
      <c r="A391" s="19">
        <v>124005</v>
      </c>
      <c r="B391" t="s">
        <v>343</v>
      </c>
      <c r="C391" s="20">
        <v>1499871.88</v>
      </c>
      <c r="D391" s="20">
        <v>10137.5</v>
      </c>
      <c r="E391" s="20">
        <v>23739.05</v>
      </c>
      <c r="F391" s="20">
        <v>1486270.33</v>
      </c>
    </row>
    <row r="392" spans="1:6" x14ac:dyDescent="0.25">
      <c r="A392" s="19">
        <v>1240050101</v>
      </c>
      <c r="B392" t="s">
        <v>344</v>
      </c>
      <c r="C392" s="20">
        <v>1499871.88</v>
      </c>
      <c r="D392" s="20">
        <v>10137.5</v>
      </c>
      <c r="E392" s="20">
        <v>23739.05</v>
      </c>
      <c r="F392" s="20">
        <v>1486270.33</v>
      </c>
    </row>
    <row r="393" spans="1:6" x14ac:dyDescent="0.25">
      <c r="A393" s="19">
        <v>124005010118</v>
      </c>
      <c r="B393" t="s">
        <v>345</v>
      </c>
      <c r="C393" s="20">
        <v>3191.79</v>
      </c>
      <c r="D393" s="20">
        <v>0</v>
      </c>
      <c r="E393" s="20">
        <v>133.33000000000001</v>
      </c>
      <c r="F393" s="20">
        <v>3058.46</v>
      </c>
    </row>
    <row r="394" spans="1:6" x14ac:dyDescent="0.25">
      <c r="A394" s="19">
        <v>124005010125</v>
      </c>
      <c r="B394" t="s">
        <v>346</v>
      </c>
      <c r="C394" s="20">
        <v>32613.58</v>
      </c>
      <c r="D394" s="20">
        <v>0</v>
      </c>
      <c r="E394" s="20">
        <v>1417.99</v>
      </c>
      <c r="F394" s="20">
        <v>31195.59</v>
      </c>
    </row>
    <row r="395" spans="1:6" x14ac:dyDescent="0.25">
      <c r="A395" s="19">
        <v>124005010133</v>
      </c>
      <c r="B395" t="s">
        <v>347</v>
      </c>
      <c r="C395" s="20">
        <v>687087.75</v>
      </c>
      <c r="D395" s="20">
        <v>0</v>
      </c>
      <c r="E395" s="20">
        <v>11082.06</v>
      </c>
      <c r="F395" s="20">
        <v>676005.69</v>
      </c>
    </row>
    <row r="396" spans="1:6" x14ac:dyDescent="0.25">
      <c r="A396" s="19">
        <v>124005010134</v>
      </c>
      <c r="B396" t="s">
        <v>348</v>
      </c>
      <c r="C396" s="20">
        <v>150055.9</v>
      </c>
      <c r="D396" s="20">
        <v>0</v>
      </c>
      <c r="E396" s="20">
        <v>2143.65</v>
      </c>
      <c r="F396" s="20">
        <v>147912.25</v>
      </c>
    </row>
    <row r="397" spans="1:6" x14ac:dyDescent="0.25">
      <c r="A397" s="19">
        <v>124005010135</v>
      </c>
      <c r="B397" t="s">
        <v>349</v>
      </c>
      <c r="C397" s="20">
        <v>98752.06</v>
      </c>
      <c r="D397" s="20">
        <v>0</v>
      </c>
      <c r="E397" s="20">
        <v>1416.46</v>
      </c>
      <c r="F397" s="20">
        <v>97335.6</v>
      </c>
    </row>
    <row r="398" spans="1:6" x14ac:dyDescent="0.25">
      <c r="A398" s="19">
        <v>124005010136</v>
      </c>
      <c r="B398" t="s">
        <v>350</v>
      </c>
      <c r="C398" s="20">
        <v>260250.58</v>
      </c>
      <c r="D398" s="20">
        <v>0</v>
      </c>
      <c r="E398" s="20">
        <v>3470.01</v>
      </c>
      <c r="F398" s="20">
        <v>256780.57</v>
      </c>
    </row>
    <row r="399" spans="1:6" x14ac:dyDescent="0.25">
      <c r="A399" s="19">
        <v>124005010137</v>
      </c>
      <c r="B399" t="s">
        <v>351</v>
      </c>
      <c r="C399" s="20">
        <v>78923.5</v>
      </c>
      <c r="D399" s="20">
        <v>0</v>
      </c>
      <c r="E399" s="20">
        <v>1409.35</v>
      </c>
      <c r="F399" s="20">
        <v>77514.149999999994</v>
      </c>
    </row>
    <row r="400" spans="1:6" x14ac:dyDescent="0.25">
      <c r="A400" s="19">
        <v>124005010138</v>
      </c>
      <c r="B400" t="s">
        <v>352</v>
      </c>
      <c r="C400" s="20">
        <v>31848.83</v>
      </c>
      <c r="D400" s="20">
        <v>10137.5</v>
      </c>
      <c r="E400" s="20">
        <v>749.76</v>
      </c>
      <c r="F400" s="20">
        <v>41236.57</v>
      </c>
    </row>
    <row r="401" spans="1:6" x14ac:dyDescent="0.25">
      <c r="A401" s="19">
        <v>124005010139</v>
      </c>
      <c r="B401" t="s">
        <v>353</v>
      </c>
      <c r="C401" s="20">
        <v>157147.89000000001</v>
      </c>
      <c r="D401" s="20">
        <v>0</v>
      </c>
      <c r="E401" s="20">
        <v>1916.44</v>
      </c>
      <c r="F401" s="20">
        <v>155231.45000000001</v>
      </c>
    </row>
    <row r="402" spans="1:6" x14ac:dyDescent="0.25">
      <c r="A402" s="19">
        <v>124006</v>
      </c>
      <c r="B402" t="s">
        <v>354</v>
      </c>
      <c r="C402" s="20">
        <v>232003.17</v>
      </c>
      <c r="D402" s="20">
        <v>0</v>
      </c>
      <c r="E402" s="20">
        <v>0</v>
      </c>
      <c r="F402" s="20">
        <v>232003.17</v>
      </c>
    </row>
    <row r="403" spans="1:6" x14ac:dyDescent="0.25">
      <c r="A403" s="19">
        <v>1240060101</v>
      </c>
      <c r="B403" t="s">
        <v>355</v>
      </c>
      <c r="C403" s="20">
        <v>232003.17</v>
      </c>
      <c r="D403" s="20">
        <v>0</v>
      </c>
      <c r="E403" s="20">
        <v>0</v>
      </c>
      <c r="F403" s="20">
        <v>232003.17</v>
      </c>
    </row>
    <row r="404" spans="1:6" x14ac:dyDescent="0.25">
      <c r="A404" s="19">
        <v>124006010101</v>
      </c>
      <c r="B404" t="s">
        <v>355</v>
      </c>
      <c r="C404" s="20">
        <v>232003.17</v>
      </c>
      <c r="D404" s="20">
        <v>0</v>
      </c>
      <c r="E404" s="20">
        <v>0</v>
      </c>
      <c r="F404" s="20">
        <v>232003.17</v>
      </c>
    </row>
    <row r="405" spans="1:6" x14ac:dyDescent="0.25">
      <c r="A405" s="19">
        <v>124098</v>
      </c>
      <c r="B405" t="s">
        <v>356</v>
      </c>
      <c r="C405" s="20">
        <v>821518.25</v>
      </c>
      <c r="D405" s="20">
        <v>118036.64</v>
      </c>
      <c r="E405" s="20">
        <v>54540.41</v>
      </c>
      <c r="F405" s="20">
        <v>885014.48</v>
      </c>
    </row>
    <row r="406" spans="1:6" x14ac:dyDescent="0.25">
      <c r="A406" s="19">
        <v>1240980101</v>
      </c>
      <c r="B406" t="s">
        <v>357</v>
      </c>
      <c r="C406" s="20">
        <v>563210.15</v>
      </c>
      <c r="D406" s="20">
        <v>44202.14</v>
      </c>
      <c r="E406" s="20">
        <v>515.6</v>
      </c>
      <c r="F406" s="20">
        <v>606896.68999999994</v>
      </c>
    </row>
    <row r="407" spans="1:6" x14ac:dyDescent="0.25">
      <c r="A407" s="19">
        <v>124098010101</v>
      </c>
      <c r="B407" t="s">
        <v>358</v>
      </c>
      <c r="C407" s="20">
        <v>48394.12</v>
      </c>
      <c r="D407" s="20">
        <v>4700.3599999999997</v>
      </c>
      <c r="E407" s="20">
        <v>515.6</v>
      </c>
      <c r="F407" s="20">
        <v>52578.879999999997</v>
      </c>
    </row>
    <row r="408" spans="1:6" x14ac:dyDescent="0.25">
      <c r="A408" s="19">
        <v>124098010104</v>
      </c>
      <c r="B408" t="s">
        <v>359</v>
      </c>
      <c r="C408" s="20">
        <v>514816.03</v>
      </c>
      <c r="D408" s="20">
        <v>39501.78</v>
      </c>
      <c r="E408" s="20">
        <v>0</v>
      </c>
      <c r="F408" s="20">
        <v>554317.81000000006</v>
      </c>
    </row>
    <row r="409" spans="1:6" x14ac:dyDescent="0.25">
      <c r="A409" s="19">
        <v>1240980201</v>
      </c>
      <c r="B409" t="s">
        <v>360</v>
      </c>
      <c r="C409" s="20">
        <v>105103.19</v>
      </c>
      <c r="D409" s="20">
        <v>55248.480000000003</v>
      </c>
      <c r="E409" s="20">
        <v>22957.58</v>
      </c>
      <c r="F409" s="20">
        <v>137394.09</v>
      </c>
    </row>
    <row r="410" spans="1:6" x14ac:dyDescent="0.25">
      <c r="A410" s="19">
        <v>124098020102</v>
      </c>
      <c r="B410" t="s">
        <v>361</v>
      </c>
      <c r="C410" s="20">
        <v>97441.04</v>
      </c>
      <c r="D410" s="20">
        <v>43185.55</v>
      </c>
      <c r="E410" s="20">
        <v>20589.98</v>
      </c>
      <c r="F410" s="20">
        <v>120036.61</v>
      </c>
    </row>
    <row r="411" spans="1:6" x14ac:dyDescent="0.25">
      <c r="A411" s="19">
        <v>124098020103</v>
      </c>
      <c r="B411" t="s">
        <v>362</v>
      </c>
      <c r="C411" s="20">
        <v>1448.25</v>
      </c>
      <c r="D411" s="20">
        <v>0</v>
      </c>
      <c r="E411" s="20">
        <v>210.35</v>
      </c>
      <c r="F411" s="20">
        <v>1237.9000000000001</v>
      </c>
    </row>
    <row r="412" spans="1:6" x14ac:dyDescent="0.25">
      <c r="A412" s="19">
        <v>124098020104</v>
      </c>
      <c r="B412" t="s">
        <v>363</v>
      </c>
      <c r="C412" s="20">
        <v>4689.3</v>
      </c>
      <c r="D412" s="20">
        <v>0</v>
      </c>
      <c r="E412" s="20">
        <v>781.56</v>
      </c>
      <c r="F412" s="20">
        <v>3907.74</v>
      </c>
    </row>
    <row r="413" spans="1:6" x14ac:dyDescent="0.25">
      <c r="A413" s="19">
        <v>124098020109</v>
      </c>
      <c r="B413" t="s">
        <v>364</v>
      </c>
      <c r="C413" s="20">
        <v>1524.6</v>
      </c>
      <c r="D413" s="20">
        <v>12062.93</v>
      </c>
      <c r="E413" s="20">
        <v>1375.69</v>
      </c>
      <c r="F413" s="20">
        <v>12211.84</v>
      </c>
    </row>
    <row r="414" spans="1:6" x14ac:dyDescent="0.25">
      <c r="A414" s="19">
        <v>1240980901</v>
      </c>
      <c r="B414" t="s">
        <v>323</v>
      </c>
      <c r="C414" s="20">
        <v>153204.91</v>
      </c>
      <c r="D414" s="20">
        <v>18586.02</v>
      </c>
      <c r="E414" s="20">
        <v>31067.23</v>
      </c>
      <c r="F414" s="20">
        <v>140723.70000000001</v>
      </c>
    </row>
    <row r="415" spans="1:6" x14ac:dyDescent="0.25">
      <c r="A415" s="19">
        <v>124098090101</v>
      </c>
      <c r="B415" t="s">
        <v>365</v>
      </c>
      <c r="C415" s="20">
        <v>13545.77</v>
      </c>
      <c r="D415" s="20">
        <v>5559.77</v>
      </c>
      <c r="E415" s="20">
        <v>13545.77</v>
      </c>
      <c r="F415" s="20">
        <v>5559.77</v>
      </c>
    </row>
    <row r="416" spans="1:6" x14ac:dyDescent="0.25">
      <c r="A416" s="19">
        <v>124098090104</v>
      </c>
      <c r="B416" t="s">
        <v>366</v>
      </c>
      <c r="C416" s="20">
        <v>9459.1</v>
      </c>
      <c r="D416" s="20">
        <v>0</v>
      </c>
      <c r="E416" s="20">
        <v>3677.28</v>
      </c>
      <c r="F416" s="20">
        <v>5781.82</v>
      </c>
    </row>
    <row r="417" spans="1:6" x14ac:dyDescent="0.25">
      <c r="A417" s="19">
        <v>124098090109</v>
      </c>
      <c r="B417" t="s">
        <v>367</v>
      </c>
      <c r="C417" s="20">
        <v>92.88</v>
      </c>
      <c r="D417" s="20">
        <v>0</v>
      </c>
      <c r="E417" s="20">
        <v>92.88</v>
      </c>
      <c r="F417" s="20">
        <v>0</v>
      </c>
    </row>
    <row r="418" spans="1:6" x14ac:dyDescent="0.25">
      <c r="A418" s="19">
        <v>124098090114</v>
      </c>
      <c r="B418" t="s">
        <v>45</v>
      </c>
      <c r="C418" s="20">
        <v>130107.16</v>
      </c>
      <c r="D418" s="20">
        <v>13026.25</v>
      </c>
      <c r="E418" s="20">
        <v>13751.3</v>
      </c>
      <c r="F418" s="20">
        <v>129382.11</v>
      </c>
    </row>
    <row r="419" spans="1:6" x14ac:dyDescent="0.25">
      <c r="A419" s="19">
        <v>124099</v>
      </c>
      <c r="B419" t="s">
        <v>368</v>
      </c>
      <c r="C419" s="20">
        <v>1269881.71</v>
      </c>
      <c r="D419" s="20">
        <v>266260.27</v>
      </c>
      <c r="E419" s="20">
        <v>775714.55</v>
      </c>
      <c r="F419" s="20">
        <v>760427.43</v>
      </c>
    </row>
    <row r="420" spans="1:6" x14ac:dyDescent="0.25">
      <c r="A420" s="19">
        <v>1240990101</v>
      </c>
      <c r="B420" t="s">
        <v>369</v>
      </c>
      <c r="C420" s="20">
        <v>0</v>
      </c>
      <c r="D420" s="20">
        <v>103774.81</v>
      </c>
      <c r="E420" s="20">
        <v>29554</v>
      </c>
      <c r="F420" s="20">
        <v>74220.81</v>
      </c>
    </row>
    <row r="421" spans="1:6" x14ac:dyDescent="0.25">
      <c r="A421" s="19">
        <v>124099010101</v>
      </c>
      <c r="B421" t="s">
        <v>369</v>
      </c>
      <c r="C421" s="20">
        <v>0</v>
      </c>
      <c r="D421" s="20">
        <v>103774.81</v>
      </c>
      <c r="E421" s="20">
        <v>29554</v>
      </c>
      <c r="F421" s="20">
        <v>74220.81</v>
      </c>
    </row>
    <row r="422" spans="1:6" x14ac:dyDescent="0.25">
      <c r="A422" s="19">
        <v>1240990201</v>
      </c>
      <c r="B422" t="s">
        <v>370</v>
      </c>
      <c r="C422" s="20">
        <v>68027.02</v>
      </c>
      <c r="D422" s="20">
        <v>15265.51</v>
      </c>
      <c r="E422" s="20">
        <v>5174.76</v>
      </c>
      <c r="F422" s="20">
        <v>78117.77</v>
      </c>
    </row>
    <row r="423" spans="1:6" x14ac:dyDescent="0.25">
      <c r="A423" s="19">
        <v>124099020101</v>
      </c>
      <c r="B423" t="s">
        <v>371</v>
      </c>
      <c r="C423" s="20">
        <v>740.22</v>
      </c>
      <c r="D423" s="20">
        <v>6400</v>
      </c>
      <c r="E423" s="20">
        <v>0</v>
      </c>
      <c r="F423" s="20">
        <v>7140.22</v>
      </c>
    </row>
    <row r="424" spans="1:6" x14ac:dyDescent="0.25">
      <c r="A424" s="19">
        <v>124099020103</v>
      </c>
      <c r="B424" t="s">
        <v>372</v>
      </c>
      <c r="C424" s="20">
        <v>67286.8</v>
      </c>
      <c r="D424" s="20">
        <v>8865.51</v>
      </c>
      <c r="E424" s="20">
        <v>5174.76</v>
      </c>
      <c r="F424" s="20">
        <v>70977.55</v>
      </c>
    </row>
    <row r="425" spans="1:6" x14ac:dyDescent="0.25">
      <c r="A425" s="19">
        <v>1240990901</v>
      </c>
      <c r="B425" t="s">
        <v>323</v>
      </c>
      <c r="C425" s="20">
        <v>1201854.69</v>
      </c>
      <c r="D425" s="20">
        <v>147219.95000000001</v>
      </c>
      <c r="E425" s="20">
        <v>740985.79</v>
      </c>
      <c r="F425" s="20">
        <v>608088.85</v>
      </c>
    </row>
    <row r="426" spans="1:6" x14ac:dyDescent="0.25">
      <c r="A426" s="19">
        <v>124099090105</v>
      </c>
      <c r="B426" t="s">
        <v>373</v>
      </c>
      <c r="C426" s="20">
        <v>30119.29</v>
      </c>
      <c r="D426" s="20">
        <v>0</v>
      </c>
      <c r="E426" s="20">
        <v>2786.85</v>
      </c>
      <c r="F426" s="20">
        <v>27332.44</v>
      </c>
    </row>
    <row r="427" spans="1:6" x14ac:dyDescent="0.25">
      <c r="A427" s="19">
        <v>124099090110</v>
      </c>
      <c r="B427" t="s">
        <v>374</v>
      </c>
      <c r="C427" s="20">
        <v>41456.36</v>
      </c>
      <c r="D427" s="20">
        <v>0</v>
      </c>
      <c r="E427" s="20">
        <v>3052.08</v>
      </c>
      <c r="F427" s="20">
        <v>38404.28</v>
      </c>
    </row>
    <row r="428" spans="1:6" x14ac:dyDescent="0.25">
      <c r="A428" s="19">
        <v>124099090115</v>
      </c>
      <c r="B428" t="s">
        <v>375</v>
      </c>
      <c r="C428" s="20">
        <v>15330</v>
      </c>
      <c r="D428" s="20">
        <v>0</v>
      </c>
      <c r="E428" s="20">
        <v>0</v>
      </c>
      <c r="F428" s="20">
        <v>15330</v>
      </c>
    </row>
    <row r="429" spans="1:6" x14ac:dyDescent="0.25">
      <c r="A429" s="19">
        <v>124099090117</v>
      </c>
      <c r="B429" t="s">
        <v>376</v>
      </c>
      <c r="C429" s="20">
        <v>217993.91</v>
      </c>
      <c r="D429" s="20">
        <v>33468.230000000003</v>
      </c>
      <c r="E429" s="20">
        <v>130156.35</v>
      </c>
      <c r="F429" s="20">
        <v>121305.79</v>
      </c>
    </row>
    <row r="430" spans="1:6" x14ac:dyDescent="0.25">
      <c r="A430" s="19">
        <v>124099090118</v>
      </c>
      <c r="B430" t="s">
        <v>377</v>
      </c>
      <c r="C430" s="20">
        <v>515487.44</v>
      </c>
      <c r="D430" s="20">
        <v>89022.48</v>
      </c>
      <c r="E430" s="20">
        <v>604509.92000000004</v>
      </c>
      <c r="F430" s="20">
        <v>0</v>
      </c>
    </row>
    <row r="431" spans="1:6" x14ac:dyDescent="0.25">
      <c r="A431" s="19">
        <v>124099090125</v>
      </c>
      <c r="B431" t="s">
        <v>378</v>
      </c>
      <c r="C431" s="20">
        <v>186273.73</v>
      </c>
      <c r="D431" s="20">
        <v>3500</v>
      </c>
      <c r="E431" s="20">
        <v>0</v>
      </c>
      <c r="F431" s="20">
        <v>189773.73</v>
      </c>
    </row>
    <row r="432" spans="1:6" x14ac:dyDescent="0.25">
      <c r="A432" s="19">
        <v>124099090126</v>
      </c>
      <c r="B432" t="s">
        <v>379</v>
      </c>
      <c r="C432" s="20">
        <v>160693.96</v>
      </c>
      <c r="D432" s="20">
        <v>5520.25</v>
      </c>
      <c r="E432" s="20">
        <v>480.59</v>
      </c>
      <c r="F432" s="20">
        <v>165733.62</v>
      </c>
    </row>
    <row r="433" spans="1:6" x14ac:dyDescent="0.25">
      <c r="A433" s="19">
        <v>124099090127</v>
      </c>
      <c r="B433" t="s">
        <v>380</v>
      </c>
      <c r="C433" s="20">
        <v>4500</v>
      </c>
      <c r="D433" s="20">
        <v>500</v>
      </c>
      <c r="E433" s="20">
        <v>0</v>
      </c>
      <c r="F433" s="20">
        <v>5000</v>
      </c>
    </row>
    <row r="434" spans="1:6" x14ac:dyDescent="0.25">
      <c r="A434" s="19">
        <v>124099090128</v>
      </c>
      <c r="B434" t="s">
        <v>381</v>
      </c>
      <c r="C434" s="20">
        <v>30000</v>
      </c>
      <c r="D434" s="20">
        <v>15208.99</v>
      </c>
      <c r="E434" s="20">
        <v>0</v>
      </c>
      <c r="F434" s="20">
        <v>45208.99</v>
      </c>
    </row>
    <row r="435" spans="1:6" x14ac:dyDescent="0.25">
      <c r="A435" s="19">
        <v>125</v>
      </c>
      <c r="B435" t="s">
        <v>20</v>
      </c>
      <c r="C435" s="20">
        <v>529048.91</v>
      </c>
      <c r="D435" s="20">
        <v>1650328.82</v>
      </c>
      <c r="E435" s="20">
        <v>1261356.8700000001</v>
      </c>
      <c r="F435" s="20">
        <v>918020.86</v>
      </c>
    </row>
    <row r="436" spans="1:6" x14ac:dyDescent="0.25">
      <c r="A436" s="19">
        <v>1250</v>
      </c>
      <c r="B436" t="s">
        <v>20</v>
      </c>
      <c r="C436" s="20">
        <v>617146.30000000005</v>
      </c>
      <c r="D436" s="20">
        <v>1644056.39</v>
      </c>
      <c r="E436" s="20">
        <v>1252508.7</v>
      </c>
      <c r="F436" s="20">
        <v>1008693.99</v>
      </c>
    </row>
    <row r="437" spans="1:6" x14ac:dyDescent="0.25">
      <c r="A437" s="19">
        <v>125002</v>
      </c>
      <c r="B437" t="s">
        <v>23</v>
      </c>
      <c r="C437" s="20">
        <v>19350.63</v>
      </c>
      <c r="D437" s="20">
        <v>729.27</v>
      </c>
      <c r="E437" s="20">
        <v>131.02000000000001</v>
      </c>
      <c r="F437" s="20">
        <v>19948.88</v>
      </c>
    </row>
    <row r="438" spans="1:6" x14ac:dyDescent="0.25">
      <c r="A438" s="19">
        <v>1250020301</v>
      </c>
      <c r="B438" t="s">
        <v>382</v>
      </c>
      <c r="C438" s="20">
        <v>19300.63</v>
      </c>
      <c r="D438" s="20">
        <v>658.25</v>
      </c>
      <c r="E438" s="20">
        <v>10</v>
      </c>
      <c r="F438" s="20">
        <v>19948.88</v>
      </c>
    </row>
    <row r="439" spans="1:6" x14ac:dyDescent="0.25">
      <c r="A439" s="19">
        <v>125002030101</v>
      </c>
      <c r="B439" t="s">
        <v>382</v>
      </c>
      <c r="C439" s="20">
        <v>19300.63</v>
      </c>
      <c r="D439" s="20">
        <v>658.25</v>
      </c>
      <c r="E439" s="20">
        <v>10</v>
      </c>
      <c r="F439" s="20">
        <v>19948.88</v>
      </c>
    </row>
    <row r="440" spans="1:6" x14ac:dyDescent="0.25">
      <c r="A440" s="19">
        <v>1250020401</v>
      </c>
      <c r="B440" t="s">
        <v>383</v>
      </c>
      <c r="C440" s="20">
        <v>50</v>
      </c>
      <c r="D440" s="20">
        <v>71.02</v>
      </c>
      <c r="E440" s="20">
        <v>121.02</v>
      </c>
      <c r="F440" s="20">
        <v>0</v>
      </c>
    </row>
    <row r="441" spans="1:6" x14ac:dyDescent="0.25">
      <c r="A441" s="19">
        <v>125002040102</v>
      </c>
      <c r="B441" t="s">
        <v>384</v>
      </c>
      <c r="C441" s="20">
        <v>0</v>
      </c>
      <c r="D441" s="20">
        <v>71.02</v>
      </c>
      <c r="E441" s="20">
        <v>71.02</v>
      </c>
      <c r="F441" s="20">
        <v>0</v>
      </c>
    </row>
    <row r="442" spans="1:6" x14ac:dyDescent="0.25">
      <c r="A442" s="19">
        <v>125002040103</v>
      </c>
      <c r="B442" t="s">
        <v>949</v>
      </c>
      <c r="C442" s="20">
        <v>50</v>
      </c>
      <c r="D442" s="20">
        <v>0</v>
      </c>
      <c r="E442" s="20">
        <v>50</v>
      </c>
      <c r="F442" s="20">
        <v>0</v>
      </c>
    </row>
    <row r="443" spans="1:6" x14ac:dyDescent="0.25">
      <c r="A443" s="19">
        <v>125003</v>
      </c>
      <c r="B443" t="s">
        <v>24</v>
      </c>
      <c r="C443" s="20">
        <v>255499.35</v>
      </c>
      <c r="D443" s="20">
        <v>153831.89000000001</v>
      </c>
      <c r="E443" s="20">
        <v>152487.54</v>
      </c>
      <c r="F443" s="20">
        <v>256843.7</v>
      </c>
    </row>
    <row r="444" spans="1:6" x14ac:dyDescent="0.25">
      <c r="A444" s="19">
        <v>1250030501</v>
      </c>
      <c r="B444" t="s">
        <v>385</v>
      </c>
      <c r="C444" s="20">
        <v>255499.35</v>
      </c>
      <c r="D444" s="20">
        <v>153831.89000000001</v>
      </c>
      <c r="E444" s="20">
        <v>152487.54</v>
      </c>
      <c r="F444" s="20">
        <v>256843.7</v>
      </c>
    </row>
    <row r="445" spans="1:6" x14ac:dyDescent="0.25">
      <c r="A445" s="19">
        <v>125003050101</v>
      </c>
      <c r="B445" t="s">
        <v>386</v>
      </c>
      <c r="C445" s="20">
        <v>169701</v>
      </c>
      <c r="D445" s="20">
        <v>75791.42</v>
      </c>
      <c r="E445" s="20">
        <v>75641.84</v>
      </c>
      <c r="F445" s="20">
        <v>169850.58</v>
      </c>
    </row>
    <row r="446" spans="1:6" x14ac:dyDescent="0.25">
      <c r="A446" s="19">
        <v>125003050102</v>
      </c>
      <c r="B446" t="s">
        <v>387</v>
      </c>
      <c r="C446" s="20">
        <v>31722.46</v>
      </c>
      <c r="D446" s="20">
        <v>15922.9</v>
      </c>
      <c r="E446" s="20">
        <v>15879.86</v>
      </c>
      <c r="F446" s="20">
        <v>31765.5</v>
      </c>
    </row>
    <row r="447" spans="1:6" x14ac:dyDescent="0.25">
      <c r="A447" s="19">
        <v>125003050103</v>
      </c>
      <c r="B447" t="s">
        <v>388</v>
      </c>
      <c r="C447" s="20">
        <v>0</v>
      </c>
      <c r="D447" s="20">
        <v>8250.82</v>
      </c>
      <c r="E447" s="20">
        <v>8250.82</v>
      </c>
      <c r="F447" s="20">
        <v>0</v>
      </c>
    </row>
    <row r="448" spans="1:6" x14ac:dyDescent="0.25">
      <c r="A448" s="19">
        <v>125003050104</v>
      </c>
      <c r="B448" t="s">
        <v>389</v>
      </c>
      <c r="C448" s="20">
        <v>37081.68</v>
      </c>
      <c r="D448" s="20">
        <v>38834.25</v>
      </c>
      <c r="E448" s="20">
        <v>37915.93</v>
      </c>
      <c r="F448" s="20">
        <v>38000</v>
      </c>
    </row>
    <row r="449" spans="1:6" x14ac:dyDescent="0.25">
      <c r="A449" s="19">
        <v>125003050106</v>
      </c>
      <c r="B449" t="s">
        <v>390</v>
      </c>
      <c r="C449" s="20">
        <v>9035.31</v>
      </c>
      <c r="D449" s="20">
        <v>8734.73</v>
      </c>
      <c r="E449" s="20">
        <v>8615.9599999999991</v>
      </c>
      <c r="F449" s="20">
        <v>9154.08</v>
      </c>
    </row>
    <row r="450" spans="1:6" x14ac:dyDescent="0.25">
      <c r="A450" s="19">
        <v>125003050110</v>
      </c>
      <c r="B450" t="s">
        <v>391</v>
      </c>
      <c r="C450" s="20">
        <v>0</v>
      </c>
      <c r="D450" s="20">
        <v>297.77</v>
      </c>
      <c r="E450" s="20">
        <v>297.77</v>
      </c>
      <c r="F450" s="20">
        <v>0</v>
      </c>
    </row>
    <row r="451" spans="1:6" x14ac:dyDescent="0.25">
      <c r="A451" s="19">
        <v>125003050111</v>
      </c>
      <c r="B451" t="s">
        <v>392</v>
      </c>
      <c r="C451" s="20">
        <v>7958.9</v>
      </c>
      <c r="D451" s="20">
        <v>6000</v>
      </c>
      <c r="E451" s="20">
        <v>5885.36</v>
      </c>
      <c r="F451" s="20">
        <v>8073.54</v>
      </c>
    </row>
    <row r="452" spans="1:6" x14ac:dyDescent="0.25">
      <c r="A452" s="19">
        <v>125004</v>
      </c>
      <c r="B452" t="s">
        <v>25</v>
      </c>
      <c r="C452" s="20">
        <v>0</v>
      </c>
      <c r="D452" s="20">
        <v>316333.67</v>
      </c>
      <c r="E452" s="20">
        <v>316333.67</v>
      </c>
      <c r="F452" s="20">
        <v>0</v>
      </c>
    </row>
    <row r="453" spans="1:6" x14ac:dyDescent="0.25">
      <c r="A453" s="19">
        <v>1250040101</v>
      </c>
      <c r="B453" t="s">
        <v>393</v>
      </c>
      <c r="C453" s="20">
        <v>0</v>
      </c>
      <c r="D453" s="20">
        <v>316333.67</v>
      </c>
      <c r="E453" s="20">
        <v>316333.67</v>
      </c>
      <c r="F453" s="20">
        <v>0</v>
      </c>
    </row>
    <row r="454" spans="1:6" x14ac:dyDescent="0.25">
      <c r="A454" s="19">
        <v>125004010101</v>
      </c>
      <c r="B454" t="s">
        <v>393</v>
      </c>
      <c r="C454" s="20">
        <v>0</v>
      </c>
      <c r="D454" s="20">
        <v>26108.34</v>
      </c>
      <c r="E454" s="20">
        <v>26108.34</v>
      </c>
      <c r="F454" s="20">
        <v>0</v>
      </c>
    </row>
    <row r="455" spans="1:6" x14ac:dyDescent="0.25">
      <c r="A455" s="19">
        <v>125004010102</v>
      </c>
      <c r="B455" t="s">
        <v>394</v>
      </c>
      <c r="C455" s="20">
        <v>0</v>
      </c>
      <c r="D455" s="20">
        <v>290225.33</v>
      </c>
      <c r="E455" s="20">
        <v>290225.33</v>
      </c>
      <c r="F455" s="20">
        <v>0</v>
      </c>
    </row>
    <row r="456" spans="1:6" x14ac:dyDescent="0.25">
      <c r="A456" s="19">
        <v>125099</v>
      </c>
      <c r="B456" t="s">
        <v>26</v>
      </c>
      <c r="C456" s="20">
        <v>342296.32000000001</v>
      </c>
      <c r="D456" s="20">
        <v>1173161.56</v>
      </c>
      <c r="E456" s="20">
        <v>783556.47</v>
      </c>
      <c r="F456" s="20">
        <v>731901.41</v>
      </c>
    </row>
    <row r="457" spans="1:6" x14ac:dyDescent="0.25">
      <c r="A457" s="19">
        <v>1250990101</v>
      </c>
      <c r="B457" t="s">
        <v>395</v>
      </c>
      <c r="C457" s="20">
        <v>6.25</v>
      </c>
      <c r="D457" s="20">
        <v>26020.2</v>
      </c>
      <c r="E457" s="20">
        <v>26020.2</v>
      </c>
      <c r="F457" s="20">
        <v>6.25</v>
      </c>
    </row>
    <row r="458" spans="1:6" x14ac:dyDescent="0.25">
      <c r="A458" s="19">
        <v>125099010101</v>
      </c>
      <c r="B458" t="s">
        <v>396</v>
      </c>
      <c r="C458" s="20">
        <v>0</v>
      </c>
      <c r="D458" s="20">
        <v>6000</v>
      </c>
      <c r="E458" s="20">
        <v>6000</v>
      </c>
      <c r="F458" s="20">
        <v>0</v>
      </c>
    </row>
    <row r="459" spans="1:6" x14ac:dyDescent="0.25">
      <c r="A459" s="19">
        <v>125099010102</v>
      </c>
      <c r="B459" t="s">
        <v>138</v>
      </c>
      <c r="C459" s="20">
        <v>0</v>
      </c>
      <c r="D459" s="20">
        <v>20000</v>
      </c>
      <c r="E459" s="20">
        <v>20000</v>
      </c>
      <c r="F459" s="20">
        <v>0</v>
      </c>
    </row>
    <row r="460" spans="1:6" x14ac:dyDescent="0.25">
      <c r="A460" s="19">
        <v>125099010109</v>
      </c>
      <c r="B460" t="s">
        <v>397</v>
      </c>
      <c r="C460" s="20">
        <v>0</v>
      </c>
      <c r="D460" s="20">
        <v>20</v>
      </c>
      <c r="E460" s="20">
        <v>20</v>
      </c>
      <c r="F460" s="20">
        <v>0</v>
      </c>
    </row>
    <row r="461" spans="1:6" x14ac:dyDescent="0.25">
      <c r="A461" s="19">
        <v>125099010118</v>
      </c>
      <c r="B461" t="s">
        <v>399</v>
      </c>
      <c r="C461" s="20">
        <v>6.25</v>
      </c>
      <c r="D461" s="20">
        <v>0</v>
      </c>
      <c r="E461" s="20">
        <v>0</v>
      </c>
      <c r="F461" s="20">
        <v>6.25</v>
      </c>
    </row>
    <row r="462" spans="1:6" x14ac:dyDescent="0.25">
      <c r="A462" s="19">
        <v>125099010120</v>
      </c>
      <c r="B462" t="s">
        <v>153</v>
      </c>
      <c r="C462" s="20">
        <v>0</v>
      </c>
      <c r="D462" s="20">
        <v>0.2</v>
      </c>
      <c r="E462" s="20">
        <v>0.2</v>
      </c>
      <c r="F462" s="20">
        <v>0</v>
      </c>
    </row>
    <row r="463" spans="1:6" x14ac:dyDescent="0.25">
      <c r="A463" s="19">
        <v>1250990301</v>
      </c>
      <c r="B463" t="s">
        <v>400</v>
      </c>
      <c r="C463" s="20">
        <v>7214.48</v>
      </c>
      <c r="D463" s="20">
        <v>63217.55</v>
      </c>
      <c r="E463" s="20">
        <v>57460.26</v>
      </c>
      <c r="F463" s="20">
        <v>12971.77</v>
      </c>
    </row>
    <row r="464" spans="1:6" x14ac:dyDescent="0.25">
      <c r="A464" s="19">
        <v>125099030101</v>
      </c>
      <c r="B464" t="s">
        <v>400</v>
      </c>
      <c r="C464" s="20">
        <v>7211.72</v>
      </c>
      <c r="D464" s="20">
        <v>63216.33</v>
      </c>
      <c r="E464" s="20">
        <v>57460.26</v>
      </c>
      <c r="F464" s="20">
        <v>12967.79</v>
      </c>
    </row>
    <row r="465" spans="1:6" x14ac:dyDescent="0.25">
      <c r="A465" s="19">
        <v>125099030102</v>
      </c>
      <c r="B465" t="s">
        <v>401</v>
      </c>
      <c r="C465" s="20">
        <v>2.76</v>
      </c>
      <c r="D465" s="20">
        <v>1.22</v>
      </c>
      <c r="E465" s="20">
        <v>0</v>
      </c>
      <c r="F465" s="20">
        <v>3.98</v>
      </c>
    </row>
    <row r="466" spans="1:6" x14ac:dyDescent="0.25">
      <c r="A466" s="19">
        <v>1250999101</v>
      </c>
      <c r="B466" t="s">
        <v>402</v>
      </c>
      <c r="C466" s="20">
        <v>335075.59000000003</v>
      </c>
      <c r="D466" s="20">
        <v>1083923.81</v>
      </c>
      <c r="E466" s="20">
        <v>700076.01</v>
      </c>
      <c r="F466" s="20">
        <v>718923.39</v>
      </c>
    </row>
    <row r="467" spans="1:6" x14ac:dyDescent="0.25">
      <c r="A467" s="19">
        <v>125099910101</v>
      </c>
      <c r="B467" t="s">
        <v>403</v>
      </c>
      <c r="C467" s="20">
        <v>22970.99</v>
      </c>
      <c r="D467" s="20">
        <v>5997.34</v>
      </c>
      <c r="E467" s="20">
        <v>510</v>
      </c>
      <c r="F467" s="20">
        <v>28458.33</v>
      </c>
    </row>
    <row r="468" spans="1:6" x14ac:dyDescent="0.25">
      <c r="A468" s="19">
        <v>125099910104</v>
      </c>
      <c r="B468" t="s">
        <v>404</v>
      </c>
      <c r="C468" s="20">
        <v>344.06</v>
      </c>
      <c r="D468" s="20">
        <v>3071.79</v>
      </c>
      <c r="E468" s="20">
        <v>168.89</v>
      </c>
      <c r="F468" s="20">
        <v>3246.96</v>
      </c>
    </row>
    <row r="469" spans="1:6" x14ac:dyDescent="0.25">
      <c r="A469" s="19">
        <v>125099910105</v>
      </c>
      <c r="B469" t="s">
        <v>405</v>
      </c>
      <c r="C469" s="20">
        <v>2733.94</v>
      </c>
      <c r="D469" s="20">
        <v>7638.37</v>
      </c>
      <c r="E469" s="20">
        <v>4471</v>
      </c>
      <c r="F469" s="20">
        <v>5901.31</v>
      </c>
    </row>
    <row r="470" spans="1:6" x14ac:dyDescent="0.25">
      <c r="A470" s="19">
        <v>125099910106</v>
      </c>
      <c r="B470" t="s">
        <v>406</v>
      </c>
      <c r="C470" s="20">
        <v>216561.59</v>
      </c>
      <c r="D470" s="20">
        <v>630270.82999999996</v>
      </c>
      <c r="E470" s="20">
        <v>466927.17</v>
      </c>
      <c r="F470" s="20">
        <v>379905.25</v>
      </c>
    </row>
    <row r="471" spans="1:6" x14ac:dyDescent="0.25">
      <c r="A471" s="19">
        <v>125099910108</v>
      </c>
      <c r="B471" t="s">
        <v>407</v>
      </c>
      <c r="C471" s="20">
        <v>3588.48</v>
      </c>
      <c r="D471" s="20">
        <v>300</v>
      </c>
      <c r="E471" s="20">
        <v>3784.52</v>
      </c>
      <c r="F471" s="20">
        <v>103.96</v>
      </c>
    </row>
    <row r="472" spans="1:6" x14ac:dyDescent="0.25">
      <c r="A472" s="19">
        <v>125099910109</v>
      </c>
      <c r="B472" t="s">
        <v>408</v>
      </c>
      <c r="C472" s="20">
        <v>0</v>
      </c>
      <c r="D472" s="20">
        <v>26099.08</v>
      </c>
      <c r="E472" s="20">
        <v>26099.08</v>
      </c>
      <c r="F472" s="20">
        <v>0</v>
      </c>
    </row>
    <row r="473" spans="1:6" x14ac:dyDescent="0.25">
      <c r="A473" s="19">
        <v>125099910117</v>
      </c>
      <c r="B473" t="s">
        <v>409</v>
      </c>
      <c r="C473" s="20">
        <v>7150</v>
      </c>
      <c r="D473" s="20">
        <v>0</v>
      </c>
      <c r="E473" s="20">
        <v>0</v>
      </c>
      <c r="F473" s="20">
        <v>7150</v>
      </c>
    </row>
    <row r="474" spans="1:6" x14ac:dyDescent="0.25">
      <c r="A474" s="19">
        <v>125099910119</v>
      </c>
      <c r="B474" t="s">
        <v>410</v>
      </c>
      <c r="C474" s="20">
        <v>20178.23</v>
      </c>
      <c r="D474" s="20">
        <v>12940.53</v>
      </c>
      <c r="E474" s="20">
        <v>18087.66</v>
      </c>
      <c r="F474" s="20">
        <v>15031.1</v>
      </c>
    </row>
    <row r="475" spans="1:6" x14ac:dyDescent="0.25">
      <c r="A475" s="19">
        <v>125099910120</v>
      </c>
      <c r="B475" t="s">
        <v>411</v>
      </c>
      <c r="C475" s="20">
        <v>18225.150000000001</v>
      </c>
      <c r="D475" s="20">
        <v>95524.52</v>
      </c>
      <c r="E475" s="20">
        <v>103518.19</v>
      </c>
      <c r="F475" s="20">
        <v>10231.48</v>
      </c>
    </row>
    <row r="476" spans="1:6" x14ac:dyDescent="0.25">
      <c r="A476" s="19">
        <v>125099910121</v>
      </c>
      <c r="B476" t="s">
        <v>412</v>
      </c>
      <c r="C476" s="20">
        <v>3836.8</v>
      </c>
      <c r="D476" s="20">
        <v>42247.63</v>
      </c>
      <c r="E476" s="20">
        <v>41779.440000000002</v>
      </c>
      <c r="F476" s="20">
        <v>4304.99</v>
      </c>
    </row>
    <row r="477" spans="1:6" x14ac:dyDescent="0.25">
      <c r="A477" s="19">
        <v>125099910122</v>
      </c>
      <c r="B477" t="s">
        <v>413</v>
      </c>
      <c r="C477" s="20">
        <v>1997.61</v>
      </c>
      <c r="D477" s="20">
        <v>27702.35</v>
      </c>
      <c r="E477" s="20">
        <v>28177.96</v>
      </c>
      <c r="F477" s="20">
        <v>1522</v>
      </c>
    </row>
    <row r="478" spans="1:6" x14ac:dyDescent="0.25">
      <c r="A478" s="19">
        <v>125099910123</v>
      </c>
      <c r="B478" t="s">
        <v>414</v>
      </c>
      <c r="C478" s="20">
        <v>0</v>
      </c>
      <c r="D478" s="20">
        <v>5866.01</v>
      </c>
      <c r="E478" s="20">
        <v>5866.01</v>
      </c>
      <c r="F478" s="20">
        <v>0</v>
      </c>
    </row>
    <row r="479" spans="1:6" x14ac:dyDescent="0.25">
      <c r="A479" s="19">
        <v>125099910124</v>
      </c>
      <c r="B479" t="s">
        <v>415</v>
      </c>
      <c r="C479" s="20">
        <v>256.45999999999998</v>
      </c>
      <c r="D479" s="20">
        <v>593.87</v>
      </c>
      <c r="E479" s="20">
        <v>686.09</v>
      </c>
      <c r="F479" s="20">
        <v>164.24</v>
      </c>
    </row>
    <row r="480" spans="1:6" x14ac:dyDescent="0.25">
      <c r="A480" s="19">
        <v>125099910125</v>
      </c>
      <c r="B480" t="s">
        <v>416</v>
      </c>
      <c r="C480" s="20">
        <v>37232.28</v>
      </c>
      <c r="D480" s="20">
        <v>225671.49</v>
      </c>
      <c r="E480" s="20">
        <v>0</v>
      </c>
      <c r="F480" s="20">
        <v>262903.77</v>
      </c>
    </row>
    <row r="481" spans="1:6" x14ac:dyDescent="0.25">
      <c r="A481" s="19">
        <v>1259</v>
      </c>
      <c r="B481" t="s">
        <v>417</v>
      </c>
      <c r="C481" s="20">
        <v>-88097.39</v>
      </c>
      <c r="D481" s="20">
        <v>6272.43</v>
      </c>
      <c r="E481" s="20">
        <v>8848.17</v>
      </c>
      <c r="F481" s="20">
        <v>-90673.13</v>
      </c>
    </row>
    <row r="482" spans="1:6" x14ac:dyDescent="0.25">
      <c r="A482" s="19">
        <v>125900</v>
      </c>
      <c r="B482" t="s">
        <v>417</v>
      </c>
      <c r="C482" s="20">
        <v>-88097.39</v>
      </c>
      <c r="D482" s="20">
        <v>6272.43</v>
      </c>
      <c r="E482" s="20">
        <v>8848.17</v>
      </c>
      <c r="F482" s="20">
        <v>-90673.13</v>
      </c>
    </row>
    <row r="483" spans="1:6" x14ac:dyDescent="0.25">
      <c r="A483" s="19">
        <v>1259000001</v>
      </c>
      <c r="B483" t="s">
        <v>418</v>
      </c>
      <c r="C483" s="20">
        <v>-88097.39</v>
      </c>
      <c r="D483" s="20">
        <v>6272.43</v>
      </c>
      <c r="E483" s="20">
        <v>8848.17</v>
      </c>
      <c r="F483" s="20">
        <v>-90673.13</v>
      </c>
    </row>
    <row r="484" spans="1:6" x14ac:dyDescent="0.25">
      <c r="A484" s="19">
        <v>125900000101</v>
      </c>
      <c r="B484" t="s">
        <v>418</v>
      </c>
      <c r="C484" s="20">
        <v>-88097.39</v>
      </c>
      <c r="D484" s="20">
        <v>6272.43</v>
      </c>
      <c r="E484" s="20">
        <v>8848.17</v>
      </c>
      <c r="F484" s="20">
        <v>-90673.13</v>
      </c>
    </row>
    <row r="485" spans="1:6" x14ac:dyDescent="0.25">
      <c r="A485" s="19">
        <v>13</v>
      </c>
      <c r="B485" t="s">
        <v>29</v>
      </c>
      <c r="C485" s="20">
        <v>6131173.4800000004</v>
      </c>
      <c r="D485" s="20">
        <v>604899.56000000006</v>
      </c>
      <c r="E485" s="20">
        <v>112111.02</v>
      </c>
      <c r="F485" s="20">
        <v>6623962.0199999996</v>
      </c>
    </row>
    <row r="486" spans="1:6" x14ac:dyDescent="0.25">
      <c r="A486" s="19">
        <v>132</v>
      </c>
      <c r="B486" t="s">
        <v>34</v>
      </c>
      <c r="C486" s="20">
        <v>5624755.1200000001</v>
      </c>
      <c r="D486" s="20">
        <v>123738.96</v>
      </c>
      <c r="E486" s="20">
        <v>99019.4</v>
      </c>
      <c r="F486" s="20">
        <v>5649474.6799999997</v>
      </c>
    </row>
    <row r="487" spans="1:6" x14ac:dyDescent="0.25">
      <c r="A487" s="19">
        <v>1320</v>
      </c>
      <c r="B487" t="s">
        <v>34</v>
      </c>
      <c r="C487" s="20">
        <v>7731255.0999999996</v>
      </c>
      <c r="D487" s="20">
        <v>66964.37</v>
      </c>
      <c r="E487" s="20">
        <v>56774.59</v>
      </c>
      <c r="F487" s="20">
        <v>7741444.8799999999</v>
      </c>
    </row>
    <row r="488" spans="1:6" x14ac:dyDescent="0.25">
      <c r="A488" s="19">
        <v>132001</v>
      </c>
      <c r="B488" t="s">
        <v>35</v>
      </c>
      <c r="C488" s="20">
        <v>4218992.8899999997</v>
      </c>
      <c r="D488" s="20">
        <v>0</v>
      </c>
      <c r="E488" s="20">
        <v>0</v>
      </c>
      <c r="F488" s="20">
        <v>4218992.8899999997</v>
      </c>
    </row>
    <row r="489" spans="1:6" x14ac:dyDescent="0.25">
      <c r="A489" s="19">
        <v>1320010101</v>
      </c>
      <c r="B489" t="s">
        <v>950</v>
      </c>
      <c r="C489" s="20">
        <v>4218992.8899999997</v>
      </c>
      <c r="D489" s="20">
        <v>0</v>
      </c>
      <c r="E489" s="20">
        <v>0</v>
      </c>
      <c r="F489" s="20">
        <v>4218992.8899999997</v>
      </c>
    </row>
    <row r="490" spans="1:6" x14ac:dyDescent="0.25">
      <c r="A490" s="19">
        <v>132001010101</v>
      </c>
      <c r="B490" t="s">
        <v>951</v>
      </c>
      <c r="C490" s="20">
        <v>4218992.8899999997</v>
      </c>
      <c r="D490" s="20">
        <v>0</v>
      </c>
      <c r="E490" s="20">
        <v>0</v>
      </c>
      <c r="F490" s="20">
        <v>4218992.8899999997</v>
      </c>
    </row>
    <row r="491" spans="1:6" x14ac:dyDescent="0.25">
      <c r="A491" s="19">
        <v>132002</v>
      </c>
      <c r="B491" t="s">
        <v>419</v>
      </c>
      <c r="C491" s="20">
        <v>2358446.34</v>
      </c>
      <c r="D491" s="20">
        <v>12366.59</v>
      </c>
      <c r="E491" s="20">
        <v>0</v>
      </c>
      <c r="F491" s="20">
        <v>2370812.9300000002</v>
      </c>
    </row>
    <row r="492" spans="1:6" x14ac:dyDescent="0.25">
      <c r="A492" s="19">
        <v>1320020101</v>
      </c>
      <c r="B492" t="s">
        <v>420</v>
      </c>
      <c r="C492" s="20">
        <v>2358446.34</v>
      </c>
      <c r="D492" s="20">
        <v>12366.59</v>
      </c>
      <c r="E492" s="20">
        <v>0</v>
      </c>
      <c r="F492" s="20">
        <v>2370812.9300000002</v>
      </c>
    </row>
    <row r="493" spans="1:6" x14ac:dyDescent="0.25">
      <c r="A493" s="19">
        <v>132002010101</v>
      </c>
      <c r="B493" t="s">
        <v>420</v>
      </c>
      <c r="C493" s="20">
        <v>2358446.34</v>
      </c>
      <c r="D493" s="20">
        <v>12366.59</v>
      </c>
      <c r="E493" s="20">
        <v>0</v>
      </c>
      <c r="F493" s="20">
        <v>2370812.9300000002</v>
      </c>
    </row>
    <row r="494" spans="1:6" x14ac:dyDescent="0.25">
      <c r="A494" s="19">
        <v>132003</v>
      </c>
      <c r="B494" t="s">
        <v>37</v>
      </c>
      <c r="C494" s="20">
        <v>459036.28</v>
      </c>
      <c r="D494" s="20">
        <v>17195.13</v>
      </c>
      <c r="E494" s="20">
        <v>1033.5999999999999</v>
      </c>
      <c r="F494" s="20">
        <v>475197.81</v>
      </c>
    </row>
    <row r="495" spans="1:6" x14ac:dyDescent="0.25">
      <c r="A495" s="19">
        <v>1320030101</v>
      </c>
      <c r="B495" t="s">
        <v>421</v>
      </c>
      <c r="C495" s="20">
        <v>459036.28</v>
      </c>
      <c r="D495" s="20">
        <v>17195.13</v>
      </c>
      <c r="E495" s="20">
        <v>1033.5999999999999</v>
      </c>
      <c r="F495" s="20">
        <v>475197.81</v>
      </c>
    </row>
    <row r="496" spans="1:6" x14ac:dyDescent="0.25">
      <c r="A496" s="19">
        <v>132003010101</v>
      </c>
      <c r="B496" t="s">
        <v>421</v>
      </c>
      <c r="C496" s="20">
        <v>459036.28</v>
      </c>
      <c r="D496" s="20">
        <v>17195.13</v>
      </c>
      <c r="E496" s="20">
        <v>1033.5999999999999</v>
      </c>
      <c r="F496" s="20">
        <v>475197.81</v>
      </c>
    </row>
    <row r="497" spans="1:6" x14ac:dyDescent="0.25">
      <c r="A497" s="19">
        <v>132004</v>
      </c>
      <c r="B497" t="s">
        <v>38</v>
      </c>
      <c r="C497" s="20">
        <v>647304.80000000005</v>
      </c>
      <c r="D497" s="20">
        <v>37402.65</v>
      </c>
      <c r="E497" s="20">
        <v>55740.99</v>
      </c>
      <c r="F497" s="20">
        <v>628966.46</v>
      </c>
    </row>
    <row r="498" spans="1:6" x14ac:dyDescent="0.25">
      <c r="A498" s="19">
        <v>1320040101</v>
      </c>
      <c r="B498" t="s">
        <v>422</v>
      </c>
      <c r="C498" s="20">
        <v>647304.80000000005</v>
      </c>
      <c r="D498" s="20">
        <v>37402.65</v>
      </c>
      <c r="E498" s="20">
        <v>55740.99</v>
      </c>
      <c r="F498" s="20">
        <v>628966.46</v>
      </c>
    </row>
    <row r="499" spans="1:6" x14ac:dyDescent="0.25">
      <c r="A499" s="19">
        <v>132004010101</v>
      </c>
      <c r="B499" t="s">
        <v>422</v>
      </c>
      <c r="C499" s="20">
        <v>647304.80000000005</v>
      </c>
      <c r="D499" s="20">
        <v>37402.65</v>
      </c>
      <c r="E499" s="20">
        <v>55740.99</v>
      </c>
      <c r="F499" s="20">
        <v>628966.46</v>
      </c>
    </row>
    <row r="500" spans="1:6" x14ac:dyDescent="0.25">
      <c r="A500" s="19">
        <v>132005</v>
      </c>
      <c r="B500" t="s">
        <v>423</v>
      </c>
      <c r="C500" s="20">
        <v>47059.519999999997</v>
      </c>
      <c r="D500" s="20">
        <v>0</v>
      </c>
      <c r="E500" s="20">
        <v>0</v>
      </c>
      <c r="F500" s="20">
        <v>47059.519999999997</v>
      </c>
    </row>
    <row r="501" spans="1:6" x14ac:dyDescent="0.25">
      <c r="A501" s="19">
        <v>1320050101</v>
      </c>
      <c r="B501" t="s">
        <v>424</v>
      </c>
      <c r="C501" s="20">
        <v>47059.519999999997</v>
      </c>
      <c r="D501" s="20">
        <v>0</v>
      </c>
      <c r="E501" s="20">
        <v>0</v>
      </c>
      <c r="F501" s="20">
        <v>47059.519999999997</v>
      </c>
    </row>
    <row r="502" spans="1:6" x14ac:dyDescent="0.25">
      <c r="A502" s="19">
        <v>132005010101</v>
      </c>
      <c r="B502" t="s">
        <v>424</v>
      </c>
      <c r="C502" s="20">
        <v>47059.519999999997</v>
      </c>
      <c r="D502" s="20">
        <v>0</v>
      </c>
      <c r="E502" s="20">
        <v>0</v>
      </c>
      <c r="F502" s="20">
        <v>47059.519999999997</v>
      </c>
    </row>
    <row r="503" spans="1:6" x14ac:dyDescent="0.25">
      <c r="A503" s="19">
        <v>132006</v>
      </c>
      <c r="B503" t="s">
        <v>425</v>
      </c>
      <c r="C503" s="20">
        <v>415.27</v>
      </c>
      <c r="D503" s="20">
        <v>0</v>
      </c>
      <c r="E503" s="20">
        <v>0</v>
      </c>
      <c r="F503" s="20">
        <v>415.27</v>
      </c>
    </row>
    <row r="504" spans="1:6" x14ac:dyDescent="0.25">
      <c r="A504" s="19">
        <v>1320060101</v>
      </c>
      <c r="B504" t="s">
        <v>426</v>
      </c>
      <c r="C504" s="20">
        <v>415.27</v>
      </c>
      <c r="D504" s="20">
        <v>0</v>
      </c>
      <c r="E504" s="20">
        <v>0</v>
      </c>
      <c r="F504" s="20">
        <v>415.27</v>
      </c>
    </row>
    <row r="505" spans="1:6" x14ac:dyDescent="0.25">
      <c r="A505" s="19">
        <v>132006010101</v>
      </c>
      <c r="B505" t="s">
        <v>426</v>
      </c>
      <c r="C505" s="20">
        <v>415.27</v>
      </c>
      <c r="D505" s="20">
        <v>0</v>
      </c>
      <c r="E505" s="20">
        <v>0</v>
      </c>
      <c r="F505" s="20">
        <v>415.27</v>
      </c>
    </row>
    <row r="506" spans="1:6" x14ac:dyDescent="0.25">
      <c r="A506" s="19">
        <v>1329</v>
      </c>
      <c r="B506" t="s">
        <v>427</v>
      </c>
      <c r="C506" s="20">
        <v>-2106499.98</v>
      </c>
      <c r="D506" s="20">
        <v>56774.59</v>
      </c>
      <c r="E506" s="20">
        <v>42244.81</v>
      </c>
      <c r="F506" s="20">
        <v>-2091970.2</v>
      </c>
    </row>
    <row r="507" spans="1:6" x14ac:dyDescent="0.25">
      <c r="A507" s="19">
        <v>132900</v>
      </c>
      <c r="B507" t="s">
        <v>427</v>
      </c>
      <c r="C507" s="20">
        <v>-2106499.98</v>
      </c>
      <c r="D507" s="20">
        <v>56774.59</v>
      </c>
      <c r="E507" s="20">
        <v>42244.81</v>
      </c>
      <c r="F507" s="20">
        <v>-2091970.2</v>
      </c>
    </row>
    <row r="508" spans="1:6" x14ac:dyDescent="0.25">
      <c r="A508" s="19">
        <v>1329000100</v>
      </c>
      <c r="B508" t="s">
        <v>952</v>
      </c>
      <c r="C508" s="20">
        <v>-8496.58</v>
      </c>
      <c r="D508" s="20">
        <v>0</v>
      </c>
      <c r="E508" s="20">
        <v>8789.57</v>
      </c>
      <c r="F508" s="20">
        <v>-17286.150000000001</v>
      </c>
    </row>
    <row r="509" spans="1:6" x14ac:dyDescent="0.25">
      <c r="A509" s="19">
        <v>132900010001</v>
      </c>
      <c r="B509" t="s">
        <v>952</v>
      </c>
      <c r="C509" s="20">
        <v>-8496.58</v>
      </c>
      <c r="D509" s="20">
        <v>0</v>
      </c>
      <c r="E509" s="20">
        <v>8789.57</v>
      </c>
      <c r="F509" s="20">
        <v>-17286.150000000001</v>
      </c>
    </row>
    <row r="510" spans="1:6" x14ac:dyDescent="0.25">
      <c r="A510" s="19">
        <v>1329000200</v>
      </c>
      <c r="B510" t="s">
        <v>428</v>
      </c>
      <c r="C510" s="20">
        <v>-1453292.77</v>
      </c>
      <c r="D510" s="20">
        <v>0</v>
      </c>
      <c r="E510" s="20">
        <v>20088.95</v>
      </c>
      <c r="F510" s="20">
        <v>-1473381.72</v>
      </c>
    </row>
    <row r="511" spans="1:6" x14ac:dyDescent="0.25">
      <c r="A511" s="19">
        <v>132900020001</v>
      </c>
      <c r="B511" t="s">
        <v>428</v>
      </c>
      <c r="C511" s="20">
        <v>-1453292.77</v>
      </c>
      <c r="D511" s="20">
        <v>0</v>
      </c>
      <c r="E511" s="20">
        <v>20088.95</v>
      </c>
      <c r="F511" s="20">
        <v>-1473381.72</v>
      </c>
    </row>
    <row r="512" spans="1:6" x14ac:dyDescent="0.25">
      <c r="A512" s="19">
        <v>1329000300</v>
      </c>
      <c r="B512" t="s">
        <v>429</v>
      </c>
      <c r="C512" s="20">
        <v>-246039.95</v>
      </c>
      <c r="D512" s="20">
        <v>1033.5999999999999</v>
      </c>
      <c r="E512" s="20">
        <v>5869.66</v>
      </c>
      <c r="F512" s="20">
        <v>-250876.01</v>
      </c>
    </row>
    <row r="513" spans="1:6" x14ac:dyDescent="0.25">
      <c r="A513" s="19">
        <v>132900030001</v>
      </c>
      <c r="B513" t="s">
        <v>429</v>
      </c>
      <c r="C513" s="20">
        <v>-246039.95</v>
      </c>
      <c r="D513" s="20">
        <v>1033.5999999999999</v>
      </c>
      <c r="E513" s="20">
        <v>5869.66</v>
      </c>
      <c r="F513" s="20">
        <v>-250876.01</v>
      </c>
    </row>
    <row r="514" spans="1:6" x14ac:dyDescent="0.25">
      <c r="A514" s="19">
        <v>1329000400</v>
      </c>
      <c r="B514" t="s">
        <v>430</v>
      </c>
      <c r="C514" s="20">
        <v>-351195.89</v>
      </c>
      <c r="D514" s="20">
        <v>55740.99</v>
      </c>
      <c r="E514" s="20">
        <v>7496.63</v>
      </c>
      <c r="F514" s="20">
        <v>-302951.53000000003</v>
      </c>
    </row>
    <row r="515" spans="1:6" x14ac:dyDescent="0.25">
      <c r="A515" s="19">
        <v>132900040001</v>
      </c>
      <c r="B515" t="s">
        <v>430</v>
      </c>
      <c r="C515" s="20">
        <v>-351195.89</v>
      </c>
      <c r="D515" s="20">
        <v>55740.99</v>
      </c>
      <c r="E515" s="20">
        <v>7496.63</v>
      </c>
      <c r="F515" s="20">
        <v>-302951.53000000003</v>
      </c>
    </row>
    <row r="516" spans="1:6" x14ac:dyDescent="0.25">
      <c r="A516" s="19">
        <v>1329000500</v>
      </c>
      <c r="B516" t="s">
        <v>431</v>
      </c>
      <c r="C516" s="20">
        <v>-47059.519999999997</v>
      </c>
      <c r="D516" s="20">
        <v>0</v>
      </c>
      <c r="E516" s="20">
        <v>0</v>
      </c>
      <c r="F516" s="20">
        <v>-47059.519999999997</v>
      </c>
    </row>
    <row r="517" spans="1:6" x14ac:dyDescent="0.25">
      <c r="A517" s="19">
        <v>132900050001</v>
      </c>
      <c r="B517" t="s">
        <v>431</v>
      </c>
      <c r="C517" s="20">
        <v>-47059.519999999997</v>
      </c>
      <c r="D517" s="20">
        <v>0</v>
      </c>
      <c r="E517" s="20">
        <v>0</v>
      </c>
      <c r="F517" s="20">
        <v>-47059.519999999997</v>
      </c>
    </row>
    <row r="518" spans="1:6" x14ac:dyDescent="0.25">
      <c r="A518" s="19">
        <v>1329000600</v>
      </c>
      <c r="B518" t="s">
        <v>432</v>
      </c>
      <c r="C518" s="20">
        <v>-415.27</v>
      </c>
      <c r="D518" s="20">
        <v>0</v>
      </c>
      <c r="E518" s="20">
        <v>0</v>
      </c>
      <c r="F518" s="20">
        <v>-415.27</v>
      </c>
    </row>
    <row r="519" spans="1:6" x14ac:dyDescent="0.25">
      <c r="A519" s="19">
        <v>132900060001</v>
      </c>
      <c r="B519" t="s">
        <v>432</v>
      </c>
      <c r="C519" s="20">
        <v>-415.27</v>
      </c>
      <c r="D519" s="20">
        <v>0</v>
      </c>
      <c r="E519" s="20">
        <v>0</v>
      </c>
      <c r="F519" s="20">
        <v>-415.27</v>
      </c>
    </row>
    <row r="520" spans="1:6" x14ac:dyDescent="0.25">
      <c r="A520" s="19">
        <v>133</v>
      </c>
      <c r="B520" t="s">
        <v>42</v>
      </c>
      <c r="C520" s="20">
        <v>506418.36</v>
      </c>
      <c r="D520" s="20">
        <v>481160.6</v>
      </c>
      <c r="E520" s="20">
        <v>13091.62</v>
      </c>
      <c r="F520" s="20">
        <v>974487.34</v>
      </c>
    </row>
    <row r="521" spans="1:6" x14ac:dyDescent="0.25">
      <c r="A521" s="19">
        <v>1330</v>
      </c>
      <c r="B521" t="s">
        <v>42</v>
      </c>
      <c r="C521" s="20">
        <v>506418.36</v>
      </c>
      <c r="D521" s="20">
        <v>481160.6</v>
      </c>
      <c r="E521" s="20">
        <v>13091.62</v>
      </c>
      <c r="F521" s="20">
        <v>974487.34</v>
      </c>
    </row>
    <row r="522" spans="1:6" x14ac:dyDescent="0.25">
      <c r="A522" s="19">
        <v>133001</v>
      </c>
      <c r="B522" t="s">
        <v>43</v>
      </c>
      <c r="C522" s="20">
        <v>506418.36</v>
      </c>
      <c r="D522" s="20">
        <v>0</v>
      </c>
      <c r="E522" s="20">
        <v>11086.78</v>
      </c>
      <c r="F522" s="20">
        <v>495331.58</v>
      </c>
    </row>
    <row r="523" spans="1:6" x14ac:dyDescent="0.25">
      <c r="A523" s="19">
        <v>1330010101</v>
      </c>
      <c r="B523" t="s">
        <v>433</v>
      </c>
      <c r="C523" s="20">
        <v>506418.36</v>
      </c>
      <c r="D523" s="20">
        <v>0</v>
      </c>
      <c r="E523" s="20">
        <v>11086.78</v>
      </c>
      <c r="F523" s="20">
        <v>495331.58</v>
      </c>
    </row>
    <row r="524" spans="1:6" x14ac:dyDescent="0.25">
      <c r="A524" s="19">
        <v>133001010108</v>
      </c>
      <c r="B524" t="s">
        <v>434</v>
      </c>
      <c r="C524" s="20">
        <v>12640.72</v>
      </c>
      <c r="D524" s="20">
        <v>0</v>
      </c>
      <c r="E524" s="20">
        <v>280.89999999999998</v>
      </c>
      <c r="F524" s="20">
        <v>12359.82</v>
      </c>
    </row>
    <row r="525" spans="1:6" x14ac:dyDescent="0.25">
      <c r="A525" s="19">
        <v>133001010112</v>
      </c>
      <c r="B525" t="s">
        <v>435</v>
      </c>
      <c r="C525" s="20">
        <v>984.08</v>
      </c>
      <c r="D525" s="20">
        <v>0</v>
      </c>
      <c r="E525" s="20">
        <v>383.69</v>
      </c>
      <c r="F525" s="20">
        <v>600.39</v>
      </c>
    </row>
    <row r="526" spans="1:6" x14ac:dyDescent="0.25">
      <c r="A526" s="19">
        <v>133001010119</v>
      </c>
      <c r="B526" t="s">
        <v>436</v>
      </c>
      <c r="C526" s="20">
        <v>279.89999999999998</v>
      </c>
      <c r="D526" s="20">
        <v>0</v>
      </c>
      <c r="E526" s="20">
        <v>279.89999999999998</v>
      </c>
      <c r="F526" s="20">
        <v>0</v>
      </c>
    </row>
    <row r="527" spans="1:6" x14ac:dyDescent="0.25">
      <c r="A527" s="19">
        <v>133001010120</v>
      </c>
      <c r="B527" t="s">
        <v>437</v>
      </c>
      <c r="C527" s="20">
        <v>11931.77</v>
      </c>
      <c r="D527" s="20">
        <v>0</v>
      </c>
      <c r="E527" s="20">
        <v>662.8</v>
      </c>
      <c r="F527" s="20">
        <v>11268.97</v>
      </c>
    </row>
    <row r="528" spans="1:6" x14ac:dyDescent="0.25">
      <c r="A528" s="19">
        <v>133001010121</v>
      </c>
      <c r="B528" t="s">
        <v>438</v>
      </c>
      <c r="C528" s="20">
        <v>26496.14</v>
      </c>
      <c r="D528" s="20">
        <v>0</v>
      </c>
      <c r="E528" s="20">
        <v>779.29</v>
      </c>
      <c r="F528" s="20">
        <v>25716.85</v>
      </c>
    </row>
    <row r="529" spans="1:6" x14ac:dyDescent="0.25">
      <c r="A529" s="19">
        <v>133001010122</v>
      </c>
      <c r="B529" t="s">
        <v>439</v>
      </c>
      <c r="C529" s="20">
        <v>38342.54</v>
      </c>
      <c r="D529" s="20">
        <v>0</v>
      </c>
      <c r="E529" s="20">
        <v>1036.28</v>
      </c>
      <c r="F529" s="20">
        <v>37306.26</v>
      </c>
    </row>
    <row r="530" spans="1:6" x14ac:dyDescent="0.25">
      <c r="A530" s="19">
        <v>133001010123</v>
      </c>
      <c r="B530" t="s">
        <v>440</v>
      </c>
      <c r="C530" s="20">
        <v>301962.06</v>
      </c>
      <c r="D530" s="20">
        <v>0</v>
      </c>
      <c r="E530" s="20">
        <v>5297.58</v>
      </c>
      <c r="F530" s="20">
        <v>296664.48</v>
      </c>
    </row>
    <row r="531" spans="1:6" x14ac:dyDescent="0.25">
      <c r="A531" s="19">
        <v>133001010124</v>
      </c>
      <c r="B531" t="s">
        <v>441</v>
      </c>
      <c r="C531" s="20">
        <v>76269.67</v>
      </c>
      <c r="D531" s="20">
        <v>0</v>
      </c>
      <c r="E531" s="20">
        <v>1622.76</v>
      </c>
      <c r="F531" s="20">
        <v>74646.91</v>
      </c>
    </row>
    <row r="532" spans="1:6" x14ac:dyDescent="0.25">
      <c r="A532" s="19">
        <v>133001010125</v>
      </c>
      <c r="B532" t="s">
        <v>442</v>
      </c>
      <c r="C532" s="20">
        <v>21980.91</v>
      </c>
      <c r="D532" s="20">
        <v>0</v>
      </c>
      <c r="E532" s="20">
        <v>431</v>
      </c>
      <c r="F532" s="20">
        <v>21549.91</v>
      </c>
    </row>
    <row r="533" spans="1:6" x14ac:dyDescent="0.25">
      <c r="A533" s="19">
        <v>133001010126</v>
      </c>
      <c r="B533" t="s">
        <v>443</v>
      </c>
      <c r="C533" s="20">
        <v>15530.57</v>
      </c>
      <c r="D533" s="20">
        <v>0</v>
      </c>
      <c r="E533" s="20">
        <v>312.58</v>
      </c>
      <c r="F533" s="20">
        <v>15217.99</v>
      </c>
    </row>
    <row r="534" spans="1:6" x14ac:dyDescent="0.25">
      <c r="A534" s="19">
        <v>133002</v>
      </c>
      <c r="B534" t="s">
        <v>44</v>
      </c>
      <c r="C534" s="20">
        <v>0</v>
      </c>
      <c r="D534" s="20">
        <v>481160.6</v>
      </c>
      <c r="E534" s="20">
        <v>2004.84</v>
      </c>
      <c r="F534" s="20">
        <v>479155.76</v>
      </c>
    </row>
    <row r="535" spans="1:6" x14ac:dyDescent="0.25">
      <c r="A535" s="19">
        <v>1330020101</v>
      </c>
      <c r="B535" t="s">
        <v>433</v>
      </c>
      <c r="C535" s="20">
        <v>0</v>
      </c>
      <c r="D535" s="20">
        <v>481160.6</v>
      </c>
      <c r="E535" s="20">
        <v>2004.84</v>
      </c>
      <c r="F535" s="20">
        <v>479155.76</v>
      </c>
    </row>
    <row r="536" spans="1:6" x14ac:dyDescent="0.25">
      <c r="A536" s="19">
        <v>133002010101</v>
      </c>
      <c r="B536" t="s">
        <v>976</v>
      </c>
      <c r="C536" s="20">
        <v>0</v>
      </c>
      <c r="D536" s="20">
        <v>481160.6</v>
      </c>
      <c r="E536" s="20">
        <v>2004.84</v>
      </c>
      <c r="F536" s="20">
        <v>479155.76</v>
      </c>
    </row>
    <row r="537" spans="1:6" x14ac:dyDescent="0.25">
      <c r="A537" s="19">
        <v>2</v>
      </c>
      <c r="B537" t="s">
        <v>55</v>
      </c>
      <c r="C537" s="20">
        <v>-155820602.88999999</v>
      </c>
      <c r="D537" s="20">
        <v>61611268.939999998</v>
      </c>
      <c r="E537" s="20">
        <v>62825869.890000001</v>
      </c>
      <c r="F537" s="20">
        <v>-157035203.84</v>
      </c>
    </row>
    <row r="538" spans="1:6" x14ac:dyDescent="0.25">
      <c r="A538" s="19">
        <v>21</v>
      </c>
      <c r="B538" t="s">
        <v>56</v>
      </c>
      <c r="C538" s="20">
        <v>-150761771.71000001</v>
      </c>
      <c r="D538" s="20">
        <v>52172522.719999999</v>
      </c>
      <c r="E538" s="20">
        <v>55367432.740000002</v>
      </c>
      <c r="F538" s="20">
        <v>-153956681.72999999</v>
      </c>
    </row>
    <row r="539" spans="1:6" x14ac:dyDescent="0.25">
      <c r="A539" s="19">
        <v>211</v>
      </c>
      <c r="B539" t="s">
        <v>444</v>
      </c>
      <c r="C539" s="20">
        <v>-98627776.840000004</v>
      </c>
      <c r="D539" s="20">
        <v>32648281.02</v>
      </c>
      <c r="E539" s="20">
        <v>36054814.18</v>
      </c>
      <c r="F539" s="20">
        <v>-102034310</v>
      </c>
    </row>
    <row r="540" spans="1:6" x14ac:dyDescent="0.25">
      <c r="A540" s="19">
        <v>2110</v>
      </c>
      <c r="B540" t="s">
        <v>445</v>
      </c>
      <c r="C540" s="20">
        <v>-22794570.52</v>
      </c>
      <c r="D540" s="20">
        <v>17314635.760000002</v>
      </c>
      <c r="E540" s="20">
        <v>20437868.850000001</v>
      </c>
      <c r="F540" s="20">
        <v>-25917803.609999999</v>
      </c>
    </row>
    <row r="541" spans="1:6" x14ac:dyDescent="0.25">
      <c r="A541" s="19">
        <v>211001</v>
      </c>
      <c r="B541" t="s">
        <v>446</v>
      </c>
      <c r="C541" s="20">
        <v>-7548671.8799999999</v>
      </c>
      <c r="D541" s="20">
        <v>7874651.6399999997</v>
      </c>
      <c r="E541" s="20">
        <v>9111986.1699999999</v>
      </c>
      <c r="F541" s="20">
        <v>-8786006.4100000001</v>
      </c>
    </row>
    <row r="542" spans="1:6" x14ac:dyDescent="0.25">
      <c r="A542" s="19">
        <v>2110010201</v>
      </c>
      <c r="B542" t="s">
        <v>447</v>
      </c>
      <c r="C542" s="20">
        <v>-7790.43</v>
      </c>
      <c r="D542" s="20">
        <v>396986.01</v>
      </c>
      <c r="E542" s="20">
        <v>427003.48</v>
      </c>
      <c r="F542" s="20">
        <v>-37807.9</v>
      </c>
    </row>
    <row r="543" spans="1:6" x14ac:dyDescent="0.25">
      <c r="A543" s="19">
        <v>211001020101</v>
      </c>
      <c r="B543" t="s">
        <v>447</v>
      </c>
      <c r="C543" s="20">
        <v>-7790.43</v>
      </c>
      <c r="D543" s="20">
        <v>396986.01</v>
      </c>
      <c r="E543" s="20">
        <v>427003.48</v>
      </c>
      <c r="F543" s="20">
        <v>-37807.9</v>
      </c>
    </row>
    <row r="544" spans="1:6" x14ac:dyDescent="0.25">
      <c r="A544" s="19">
        <v>2110010301</v>
      </c>
      <c r="B544" t="s">
        <v>448</v>
      </c>
      <c r="C544" s="20">
        <v>-4696147.57</v>
      </c>
      <c r="D544" s="20">
        <v>4546773.74</v>
      </c>
      <c r="E544" s="20">
        <v>5298227.71</v>
      </c>
      <c r="F544" s="20">
        <v>-5447601.54</v>
      </c>
    </row>
    <row r="545" spans="1:6" x14ac:dyDescent="0.25">
      <c r="A545" s="19">
        <v>211001030101</v>
      </c>
      <c r="B545" t="s">
        <v>448</v>
      </c>
      <c r="C545" s="20">
        <v>-4696147.57</v>
      </c>
      <c r="D545" s="20">
        <v>4546773.74</v>
      </c>
      <c r="E545" s="20">
        <v>5298227.71</v>
      </c>
      <c r="F545" s="20">
        <v>-5447601.54</v>
      </c>
    </row>
    <row r="546" spans="1:6" x14ac:dyDescent="0.25">
      <c r="A546" s="19">
        <v>2110010401</v>
      </c>
      <c r="B546" t="s">
        <v>449</v>
      </c>
      <c r="C546" s="20">
        <v>-1554457.83</v>
      </c>
      <c r="D546" s="20">
        <v>2022833.01</v>
      </c>
      <c r="E546" s="20">
        <v>2153755.66</v>
      </c>
      <c r="F546" s="20">
        <v>-1685380.48</v>
      </c>
    </row>
    <row r="547" spans="1:6" x14ac:dyDescent="0.25">
      <c r="A547" s="19">
        <v>211001040101</v>
      </c>
      <c r="B547" t="s">
        <v>449</v>
      </c>
      <c r="C547" s="20">
        <v>-1554457.83</v>
      </c>
      <c r="D547" s="20">
        <v>2022833.01</v>
      </c>
      <c r="E547" s="20">
        <v>2153755.66</v>
      </c>
      <c r="F547" s="20">
        <v>-1685380.48</v>
      </c>
    </row>
    <row r="548" spans="1:6" x14ac:dyDescent="0.25">
      <c r="A548" s="19">
        <v>2110010501</v>
      </c>
      <c r="B548" t="s">
        <v>450</v>
      </c>
      <c r="C548" s="20">
        <v>-19931.650000000001</v>
      </c>
      <c r="D548" s="20">
        <v>231123.51</v>
      </c>
      <c r="E548" s="20">
        <v>259742.12</v>
      </c>
      <c r="F548" s="20">
        <v>-48550.26</v>
      </c>
    </row>
    <row r="549" spans="1:6" x14ac:dyDescent="0.25">
      <c r="A549" s="19">
        <v>211001050101</v>
      </c>
      <c r="B549" t="s">
        <v>450</v>
      </c>
      <c r="C549" s="20">
        <v>-19931.650000000001</v>
      </c>
      <c r="D549" s="20">
        <v>231123.51</v>
      </c>
      <c r="E549" s="20">
        <v>259742.12</v>
      </c>
      <c r="F549" s="20">
        <v>-48550.26</v>
      </c>
    </row>
    <row r="550" spans="1:6" x14ac:dyDescent="0.25">
      <c r="A550" s="19">
        <v>2110010601</v>
      </c>
      <c r="B550" t="s">
        <v>451</v>
      </c>
      <c r="C550" s="20">
        <v>-1270344.3999999999</v>
      </c>
      <c r="D550" s="20">
        <v>676935.37</v>
      </c>
      <c r="E550" s="20">
        <v>973257.2</v>
      </c>
      <c r="F550" s="20">
        <v>-1566666.23</v>
      </c>
    </row>
    <row r="551" spans="1:6" x14ac:dyDescent="0.25">
      <c r="A551" s="19">
        <v>211001060101</v>
      </c>
      <c r="B551" t="s">
        <v>451</v>
      </c>
      <c r="C551" s="20">
        <v>-1270344.3999999999</v>
      </c>
      <c r="D551" s="20">
        <v>676935.37</v>
      </c>
      <c r="E551" s="20">
        <v>973257.2</v>
      </c>
      <c r="F551" s="20">
        <v>-1566666.23</v>
      </c>
    </row>
    <row r="552" spans="1:6" x14ac:dyDescent="0.25">
      <c r="A552" s="19">
        <v>211002</v>
      </c>
      <c r="B552" t="s">
        <v>453</v>
      </c>
      <c r="C552" s="20">
        <v>-15239020.310000001</v>
      </c>
      <c r="D552" s="20">
        <v>9425152.4499999993</v>
      </c>
      <c r="E552" s="20">
        <v>11310971.83</v>
      </c>
      <c r="F552" s="20">
        <v>-17124839.690000001</v>
      </c>
    </row>
    <row r="553" spans="1:6" x14ac:dyDescent="0.25">
      <c r="A553" s="19">
        <v>2110020301</v>
      </c>
      <c r="B553" t="s">
        <v>448</v>
      </c>
      <c r="C553" s="20">
        <v>-2921188.01</v>
      </c>
      <c r="D553" s="20">
        <v>2833212.2</v>
      </c>
      <c r="E553" s="20">
        <v>3574662.57</v>
      </c>
      <c r="F553" s="20">
        <v>-3662638.38</v>
      </c>
    </row>
    <row r="554" spans="1:6" x14ac:dyDescent="0.25">
      <c r="A554" s="19">
        <v>211002030101</v>
      </c>
      <c r="B554" t="s">
        <v>448</v>
      </c>
      <c r="C554" s="20">
        <v>-2921188.01</v>
      </c>
      <c r="D554" s="20">
        <v>2833212.2</v>
      </c>
      <c r="E554" s="20">
        <v>3574662.57</v>
      </c>
      <c r="F554" s="20">
        <v>-3662638.38</v>
      </c>
    </row>
    <row r="555" spans="1:6" x14ac:dyDescent="0.25">
      <c r="A555" s="19">
        <v>2110020401</v>
      </c>
      <c r="B555" t="s">
        <v>449</v>
      </c>
      <c r="C555" s="20">
        <v>-7681120</v>
      </c>
      <c r="D555" s="20">
        <v>4499022.5199999996</v>
      </c>
      <c r="E555" s="20">
        <v>4478792.04</v>
      </c>
      <c r="F555" s="20">
        <v>-7660889.5199999996</v>
      </c>
    </row>
    <row r="556" spans="1:6" x14ac:dyDescent="0.25">
      <c r="A556" s="19">
        <v>211002040101</v>
      </c>
      <c r="B556" t="s">
        <v>449</v>
      </c>
      <c r="C556" s="20">
        <v>-7681120</v>
      </c>
      <c r="D556" s="20">
        <v>4499022.5199999996</v>
      </c>
      <c r="E556" s="20">
        <v>4478792.04</v>
      </c>
      <c r="F556" s="20">
        <v>-7660889.5199999996</v>
      </c>
    </row>
    <row r="557" spans="1:6" x14ac:dyDescent="0.25">
      <c r="A557" s="19">
        <v>2110020501</v>
      </c>
      <c r="B557" t="s">
        <v>450</v>
      </c>
      <c r="C557" s="20">
        <v>-2067367.76</v>
      </c>
      <c r="D557" s="20">
        <v>500677.43</v>
      </c>
      <c r="E557" s="20">
        <v>1506778.42</v>
      </c>
      <c r="F557" s="20">
        <v>-3073468.75</v>
      </c>
    </row>
    <row r="558" spans="1:6" x14ac:dyDescent="0.25">
      <c r="A558" s="19">
        <v>211002050101</v>
      </c>
      <c r="B558" t="s">
        <v>450</v>
      </c>
      <c r="C558" s="20">
        <v>-2067367.76</v>
      </c>
      <c r="D558" s="20">
        <v>500677.43</v>
      </c>
      <c r="E558" s="20">
        <v>1506778.42</v>
      </c>
      <c r="F558" s="20">
        <v>-3073468.75</v>
      </c>
    </row>
    <row r="559" spans="1:6" x14ac:dyDescent="0.25">
      <c r="A559" s="19">
        <v>2110020601</v>
      </c>
      <c r="B559" t="s">
        <v>451</v>
      </c>
      <c r="C559" s="20">
        <v>-2569344.54</v>
      </c>
      <c r="D559" s="20">
        <v>1568006.28</v>
      </c>
      <c r="E559" s="20">
        <v>1726504.78</v>
      </c>
      <c r="F559" s="20">
        <v>-2727843.04</v>
      </c>
    </row>
    <row r="560" spans="1:6" x14ac:dyDescent="0.25">
      <c r="A560" s="19">
        <v>211002060101</v>
      </c>
      <c r="B560" t="s">
        <v>451</v>
      </c>
      <c r="C560" s="20">
        <v>-2569344.54</v>
      </c>
      <c r="D560" s="20">
        <v>1568006.28</v>
      </c>
      <c r="E560" s="20">
        <v>1726504.78</v>
      </c>
      <c r="F560" s="20">
        <v>-2727843.04</v>
      </c>
    </row>
    <row r="561" spans="1:6" x14ac:dyDescent="0.25">
      <c r="A561" s="19">
        <v>2110029901</v>
      </c>
      <c r="B561" t="s">
        <v>452</v>
      </c>
      <c r="C561" s="20">
        <v>0</v>
      </c>
      <c r="D561" s="20">
        <v>24234.02</v>
      </c>
      <c r="E561" s="20">
        <v>24234.02</v>
      </c>
      <c r="F561" s="20">
        <v>0</v>
      </c>
    </row>
    <row r="562" spans="1:6" x14ac:dyDescent="0.25">
      <c r="A562" s="19">
        <v>211002990101</v>
      </c>
      <c r="B562" t="s">
        <v>452</v>
      </c>
      <c r="C562" s="20">
        <v>0</v>
      </c>
      <c r="D562" s="20">
        <v>24234.02</v>
      </c>
      <c r="E562" s="20">
        <v>24234.02</v>
      </c>
      <c r="F562" s="20">
        <v>0</v>
      </c>
    </row>
    <row r="563" spans="1:6" x14ac:dyDescent="0.25">
      <c r="A563" s="19">
        <v>211003</v>
      </c>
      <c r="B563" t="s">
        <v>454</v>
      </c>
      <c r="C563" s="20">
        <v>-6878.33</v>
      </c>
      <c r="D563" s="20">
        <v>14831.67</v>
      </c>
      <c r="E563" s="20">
        <v>14910.85</v>
      </c>
      <c r="F563" s="20">
        <v>-6957.51</v>
      </c>
    </row>
    <row r="564" spans="1:6" x14ac:dyDescent="0.25">
      <c r="A564" s="19">
        <v>2110030101</v>
      </c>
      <c r="B564" t="s">
        <v>449</v>
      </c>
      <c r="C564" s="20">
        <v>-6878.33</v>
      </c>
      <c r="D564" s="20">
        <v>14825.95</v>
      </c>
      <c r="E564" s="20">
        <v>14905.13</v>
      </c>
      <c r="F564" s="20">
        <v>-6957.51</v>
      </c>
    </row>
    <row r="565" spans="1:6" x14ac:dyDescent="0.25">
      <c r="A565" s="19">
        <v>211003010101</v>
      </c>
      <c r="B565" t="s">
        <v>449</v>
      </c>
      <c r="C565" s="20">
        <v>-6878.33</v>
      </c>
      <c r="D565" s="20">
        <v>14825.95</v>
      </c>
      <c r="E565" s="20">
        <v>14905.13</v>
      </c>
      <c r="F565" s="20">
        <v>-6957.51</v>
      </c>
    </row>
    <row r="566" spans="1:6" x14ac:dyDescent="0.25">
      <c r="A566" s="19">
        <v>2110039901</v>
      </c>
      <c r="B566" t="s">
        <v>455</v>
      </c>
      <c r="C566" s="20">
        <v>0</v>
      </c>
      <c r="D566" s="20">
        <v>5.72</v>
      </c>
      <c r="E566" s="20">
        <v>5.72</v>
      </c>
      <c r="F566" s="20">
        <v>0</v>
      </c>
    </row>
    <row r="567" spans="1:6" x14ac:dyDescent="0.25">
      <c r="A567" s="19">
        <v>211003990101</v>
      </c>
      <c r="B567" t="s">
        <v>455</v>
      </c>
      <c r="C567" s="20">
        <v>0</v>
      </c>
      <c r="D567" s="20">
        <v>5.72</v>
      </c>
      <c r="E567" s="20">
        <v>5.72</v>
      </c>
      <c r="F567" s="20">
        <v>0</v>
      </c>
    </row>
    <row r="568" spans="1:6" x14ac:dyDescent="0.25">
      <c r="A568" s="19">
        <v>2111</v>
      </c>
      <c r="B568" t="s">
        <v>456</v>
      </c>
      <c r="C568" s="20">
        <v>-63653612</v>
      </c>
      <c r="D568" s="20">
        <v>14431697.32</v>
      </c>
      <c r="E568" s="20">
        <v>14555391.119999999</v>
      </c>
      <c r="F568" s="20">
        <v>-63777305.799999997</v>
      </c>
    </row>
    <row r="569" spans="1:6" x14ac:dyDescent="0.25">
      <c r="A569" s="19">
        <v>211102</v>
      </c>
      <c r="B569" t="s">
        <v>457</v>
      </c>
      <c r="C569" s="20">
        <v>-2968205.82</v>
      </c>
      <c r="D569" s="20">
        <v>3785471.06</v>
      </c>
      <c r="E569" s="20">
        <v>4229217.5199999996</v>
      </c>
      <c r="F569" s="20">
        <v>-3411952.28</v>
      </c>
    </row>
    <row r="570" spans="1:6" x14ac:dyDescent="0.25">
      <c r="A570" s="19">
        <v>2111020301</v>
      </c>
      <c r="B570" t="s">
        <v>448</v>
      </c>
      <c r="C570" s="20">
        <v>-624236</v>
      </c>
      <c r="D570" s="20">
        <v>833472</v>
      </c>
      <c r="E570" s="20">
        <v>764236</v>
      </c>
      <c r="F570" s="20">
        <v>-555000</v>
      </c>
    </row>
    <row r="571" spans="1:6" x14ac:dyDescent="0.25">
      <c r="A571" s="19">
        <v>211102030101</v>
      </c>
      <c r="B571" t="s">
        <v>448</v>
      </c>
      <c r="C571" s="20">
        <v>-624236</v>
      </c>
      <c r="D571" s="20">
        <v>833472</v>
      </c>
      <c r="E571" s="20">
        <v>764236</v>
      </c>
      <c r="F571" s="20">
        <v>-555000</v>
      </c>
    </row>
    <row r="572" spans="1:6" x14ac:dyDescent="0.25">
      <c r="A572" s="19">
        <v>2111020401</v>
      </c>
      <c r="B572" t="s">
        <v>449</v>
      </c>
      <c r="C572" s="20">
        <v>-1040459.54</v>
      </c>
      <c r="D572" s="20">
        <v>1142272.6299999999</v>
      </c>
      <c r="E572" s="20">
        <v>1355959.54</v>
      </c>
      <c r="F572" s="20">
        <v>-1254146.45</v>
      </c>
    </row>
    <row r="573" spans="1:6" x14ac:dyDescent="0.25">
      <c r="A573" s="19">
        <v>211102040101</v>
      </c>
      <c r="B573" t="s">
        <v>449</v>
      </c>
      <c r="C573" s="20">
        <v>-1040459.54</v>
      </c>
      <c r="D573" s="20">
        <v>1142272.6299999999</v>
      </c>
      <c r="E573" s="20">
        <v>1355959.54</v>
      </c>
      <c r="F573" s="20">
        <v>-1254146.45</v>
      </c>
    </row>
    <row r="574" spans="1:6" x14ac:dyDescent="0.25">
      <c r="A574" s="19">
        <v>2111020501</v>
      </c>
      <c r="B574" t="s">
        <v>450</v>
      </c>
      <c r="C574" s="20">
        <v>-600000</v>
      </c>
      <c r="D574" s="20">
        <v>600000</v>
      </c>
      <c r="E574" s="20">
        <v>600000</v>
      </c>
      <c r="F574" s="20">
        <v>-600000</v>
      </c>
    </row>
    <row r="575" spans="1:6" x14ac:dyDescent="0.25">
      <c r="A575" s="19">
        <v>211102050101</v>
      </c>
      <c r="B575" t="s">
        <v>450</v>
      </c>
      <c r="C575" s="20">
        <v>-600000</v>
      </c>
      <c r="D575" s="20">
        <v>600000</v>
      </c>
      <c r="E575" s="20">
        <v>600000</v>
      </c>
      <c r="F575" s="20">
        <v>-600000</v>
      </c>
    </row>
    <row r="576" spans="1:6" x14ac:dyDescent="0.25">
      <c r="A576" s="19">
        <v>2111020601</v>
      </c>
      <c r="B576" t="s">
        <v>451</v>
      </c>
      <c r="C576" s="20">
        <v>-700000</v>
      </c>
      <c r="D576" s="20">
        <v>1200000</v>
      </c>
      <c r="E576" s="20">
        <v>1500000</v>
      </c>
      <c r="F576" s="20">
        <v>-1000000</v>
      </c>
    </row>
    <row r="577" spans="1:6" x14ac:dyDescent="0.25">
      <c r="A577" s="19">
        <v>211102060101</v>
      </c>
      <c r="B577" t="s">
        <v>451</v>
      </c>
      <c r="C577" s="20">
        <v>-700000</v>
      </c>
      <c r="D577" s="20">
        <v>1200000</v>
      </c>
      <c r="E577" s="20">
        <v>1500000</v>
      </c>
      <c r="F577" s="20">
        <v>-1000000</v>
      </c>
    </row>
    <row r="578" spans="1:6" x14ac:dyDescent="0.25">
      <c r="A578" s="19">
        <v>2111029901</v>
      </c>
      <c r="B578" t="s">
        <v>452</v>
      </c>
      <c r="C578" s="20">
        <v>-3510.28</v>
      </c>
      <c r="D578" s="20">
        <v>9726.43</v>
      </c>
      <c r="E578" s="20">
        <v>9021.98</v>
      </c>
      <c r="F578" s="20">
        <v>-2805.83</v>
      </c>
    </row>
    <row r="579" spans="1:6" x14ac:dyDescent="0.25">
      <c r="A579" s="19">
        <v>211102990101</v>
      </c>
      <c r="B579" t="s">
        <v>452</v>
      </c>
      <c r="C579" s="20">
        <v>-3510.28</v>
      </c>
      <c r="D579" s="20">
        <v>9726.43</v>
      </c>
      <c r="E579" s="20">
        <v>9021.98</v>
      </c>
      <c r="F579" s="20">
        <v>-2805.83</v>
      </c>
    </row>
    <row r="580" spans="1:6" x14ac:dyDescent="0.25">
      <c r="A580" s="19">
        <v>211103</v>
      </c>
      <c r="B580" t="s">
        <v>458</v>
      </c>
      <c r="C580" s="20">
        <v>-1487433.13</v>
      </c>
      <c r="D580" s="20">
        <v>1245854.72</v>
      </c>
      <c r="E580" s="20">
        <v>1595491.4</v>
      </c>
      <c r="F580" s="20">
        <v>-1837069.81</v>
      </c>
    </row>
    <row r="581" spans="1:6" x14ac:dyDescent="0.25">
      <c r="A581" s="19">
        <v>2111030301</v>
      </c>
      <c r="B581" t="s">
        <v>448</v>
      </c>
      <c r="C581" s="20">
        <v>-100000</v>
      </c>
      <c r="D581" s="20">
        <v>0</v>
      </c>
      <c r="E581" s="20">
        <v>0</v>
      </c>
      <c r="F581" s="20">
        <v>-100000</v>
      </c>
    </row>
    <row r="582" spans="1:6" x14ac:dyDescent="0.25">
      <c r="A582" s="19">
        <v>211103030101</v>
      </c>
      <c r="B582" t="s">
        <v>448</v>
      </c>
      <c r="C582" s="20">
        <v>-100000</v>
      </c>
      <c r="D582" s="20">
        <v>0</v>
      </c>
      <c r="E582" s="20">
        <v>0</v>
      </c>
      <c r="F582" s="20">
        <v>-100000</v>
      </c>
    </row>
    <row r="583" spans="1:6" x14ac:dyDescent="0.25">
      <c r="A583" s="19">
        <v>2111030401</v>
      </c>
      <c r="B583" t="s">
        <v>449</v>
      </c>
      <c r="C583" s="20">
        <v>-1385940.26</v>
      </c>
      <c r="D583" s="20">
        <v>1240920</v>
      </c>
      <c r="E583" s="20">
        <v>1389920</v>
      </c>
      <c r="F583" s="20">
        <v>-1534940.26</v>
      </c>
    </row>
    <row r="584" spans="1:6" x14ac:dyDescent="0.25">
      <c r="A584" s="19">
        <v>211103040101</v>
      </c>
      <c r="B584" t="s">
        <v>449</v>
      </c>
      <c r="C584" s="20">
        <v>-1385940.26</v>
      </c>
      <c r="D584" s="20">
        <v>1240920</v>
      </c>
      <c r="E584" s="20">
        <v>1389920</v>
      </c>
      <c r="F584" s="20">
        <v>-1534940.26</v>
      </c>
    </row>
    <row r="585" spans="1:6" x14ac:dyDescent="0.25">
      <c r="A585" s="19">
        <v>2111030601</v>
      </c>
      <c r="B585" t="s">
        <v>451</v>
      </c>
      <c r="C585" s="20">
        <v>0</v>
      </c>
      <c r="D585" s="20">
        <v>0</v>
      </c>
      <c r="E585" s="20">
        <v>200000</v>
      </c>
      <c r="F585" s="20">
        <v>-200000</v>
      </c>
    </row>
    <row r="586" spans="1:6" x14ac:dyDescent="0.25">
      <c r="A586" s="19">
        <v>211103060101</v>
      </c>
      <c r="B586" t="s">
        <v>451</v>
      </c>
      <c r="C586" s="20">
        <v>0</v>
      </c>
      <c r="D586" s="20">
        <v>0</v>
      </c>
      <c r="E586" s="20">
        <v>200000</v>
      </c>
      <c r="F586" s="20">
        <v>-200000</v>
      </c>
    </row>
    <row r="587" spans="1:6" x14ac:dyDescent="0.25">
      <c r="A587" s="19">
        <v>2111039901</v>
      </c>
      <c r="B587" t="s">
        <v>452</v>
      </c>
      <c r="C587" s="20">
        <v>-1492.87</v>
      </c>
      <c r="D587" s="20">
        <v>4934.72</v>
      </c>
      <c r="E587" s="20">
        <v>5571.4</v>
      </c>
      <c r="F587" s="20">
        <v>-2129.5500000000002</v>
      </c>
    </row>
    <row r="588" spans="1:6" x14ac:dyDescent="0.25">
      <c r="A588" s="19">
        <v>211103990101</v>
      </c>
      <c r="B588" t="s">
        <v>452</v>
      </c>
      <c r="C588" s="20">
        <v>-1492.87</v>
      </c>
      <c r="D588" s="20">
        <v>4934.72</v>
      </c>
      <c r="E588" s="20">
        <v>5571.4</v>
      </c>
      <c r="F588" s="20">
        <v>-2129.5500000000002</v>
      </c>
    </row>
    <row r="589" spans="1:6" x14ac:dyDescent="0.25">
      <c r="A589" s="19">
        <v>211104</v>
      </c>
      <c r="B589" t="s">
        <v>459</v>
      </c>
      <c r="C589" s="20">
        <v>-11323918.77</v>
      </c>
      <c r="D589" s="20">
        <v>2898125.01</v>
      </c>
      <c r="E589" s="20">
        <v>3660769.2799999998</v>
      </c>
      <c r="F589" s="20">
        <v>-12086563.039999999</v>
      </c>
    </row>
    <row r="590" spans="1:6" x14ac:dyDescent="0.25">
      <c r="A590" s="19">
        <v>2111040201</v>
      </c>
      <c r="B590" t="s">
        <v>447</v>
      </c>
      <c r="C590" s="20">
        <v>-1000000</v>
      </c>
      <c r="D590" s="20">
        <v>0</v>
      </c>
      <c r="E590" s="20">
        <v>1500000</v>
      </c>
      <c r="F590" s="20">
        <v>-2500000</v>
      </c>
    </row>
    <row r="591" spans="1:6" x14ac:dyDescent="0.25">
      <c r="A591" s="19">
        <v>211104020101</v>
      </c>
      <c r="B591" t="s">
        <v>447</v>
      </c>
      <c r="C591" s="20">
        <v>-1000000</v>
      </c>
      <c r="D591" s="20">
        <v>0</v>
      </c>
      <c r="E591" s="20">
        <v>1500000</v>
      </c>
      <c r="F591" s="20">
        <v>-2500000</v>
      </c>
    </row>
    <row r="592" spans="1:6" x14ac:dyDescent="0.25">
      <c r="A592" s="19">
        <v>2111040301</v>
      </c>
      <c r="B592" t="s">
        <v>448</v>
      </c>
      <c r="C592" s="20">
        <v>-7293400</v>
      </c>
      <c r="D592" s="20">
        <v>2220000</v>
      </c>
      <c r="E592" s="20">
        <v>1320000</v>
      </c>
      <c r="F592" s="20">
        <v>-6393400</v>
      </c>
    </row>
    <row r="593" spans="1:6" x14ac:dyDescent="0.25">
      <c r="A593" s="19">
        <v>211104030101</v>
      </c>
      <c r="B593" t="s">
        <v>448</v>
      </c>
      <c r="C593" s="20">
        <v>-7293400</v>
      </c>
      <c r="D593" s="20">
        <v>2220000</v>
      </c>
      <c r="E593" s="20">
        <v>1320000</v>
      </c>
      <c r="F593" s="20">
        <v>-6393400</v>
      </c>
    </row>
    <row r="594" spans="1:6" x14ac:dyDescent="0.25">
      <c r="A594" s="19">
        <v>2111040401</v>
      </c>
      <c r="B594" t="s">
        <v>449</v>
      </c>
      <c r="C594" s="20">
        <v>-3010077.09</v>
      </c>
      <c r="D594" s="20">
        <v>632690</v>
      </c>
      <c r="E594" s="20">
        <v>787895</v>
      </c>
      <c r="F594" s="20">
        <v>-3165282.09</v>
      </c>
    </row>
    <row r="595" spans="1:6" x14ac:dyDescent="0.25">
      <c r="A595" s="19">
        <v>211104040101</v>
      </c>
      <c r="B595" t="s">
        <v>449</v>
      </c>
      <c r="C595" s="20">
        <v>-3010077.09</v>
      </c>
      <c r="D595" s="20">
        <v>632690</v>
      </c>
      <c r="E595" s="20">
        <v>787895</v>
      </c>
      <c r="F595" s="20">
        <v>-3165282.09</v>
      </c>
    </row>
    <row r="596" spans="1:6" x14ac:dyDescent="0.25">
      <c r="A596" s="19">
        <v>2111049901</v>
      </c>
      <c r="B596" t="s">
        <v>452</v>
      </c>
      <c r="C596" s="20">
        <v>-20441.68</v>
      </c>
      <c r="D596" s="20">
        <v>45435.01</v>
      </c>
      <c r="E596" s="20">
        <v>52874.28</v>
      </c>
      <c r="F596" s="20">
        <v>-27880.95</v>
      </c>
    </row>
    <row r="597" spans="1:6" x14ac:dyDescent="0.25">
      <c r="A597" s="19">
        <v>211104990101</v>
      </c>
      <c r="B597" t="s">
        <v>452</v>
      </c>
      <c r="C597" s="20">
        <v>-20441.68</v>
      </c>
      <c r="D597" s="20">
        <v>45435.01</v>
      </c>
      <c r="E597" s="20">
        <v>52874.28</v>
      </c>
      <c r="F597" s="20">
        <v>-27880.95</v>
      </c>
    </row>
    <row r="598" spans="1:6" x14ac:dyDescent="0.25">
      <c r="A598" s="19">
        <v>211105</v>
      </c>
      <c r="B598" t="s">
        <v>460</v>
      </c>
      <c r="C598" s="20">
        <v>-1307290.95</v>
      </c>
      <c r="D598" s="20">
        <v>37060.29</v>
      </c>
      <c r="E598" s="20">
        <v>36873.64</v>
      </c>
      <c r="F598" s="20">
        <v>-1307104.3</v>
      </c>
    </row>
    <row r="599" spans="1:6" x14ac:dyDescent="0.25">
      <c r="A599" s="19">
        <v>2111050301</v>
      </c>
      <c r="B599" t="s">
        <v>448</v>
      </c>
      <c r="C599" s="20">
        <v>-100000</v>
      </c>
      <c r="D599" s="20">
        <v>0</v>
      </c>
      <c r="E599" s="20">
        <v>0</v>
      </c>
      <c r="F599" s="20">
        <v>-100000</v>
      </c>
    </row>
    <row r="600" spans="1:6" x14ac:dyDescent="0.25">
      <c r="A600" s="19">
        <v>211105030101</v>
      </c>
      <c r="B600" t="s">
        <v>448</v>
      </c>
      <c r="C600" s="20">
        <v>-100000</v>
      </c>
      <c r="D600" s="20">
        <v>0</v>
      </c>
      <c r="E600" s="20">
        <v>0</v>
      </c>
      <c r="F600" s="20">
        <v>-100000</v>
      </c>
    </row>
    <row r="601" spans="1:6" x14ac:dyDescent="0.25">
      <c r="A601" s="19">
        <v>2111050401</v>
      </c>
      <c r="B601" t="s">
        <v>449</v>
      </c>
      <c r="C601" s="20">
        <v>-702408.45</v>
      </c>
      <c r="D601" s="20">
        <v>34100</v>
      </c>
      <c r="E601" s="20">
        <v>31300</v>
      </c>
      <c r="F601" s="20">
        <v>-699608.45</v>
      </c>
    </row>
    <row r="602" spans="1:6" x14ac:dyDescent="0.25">
      <c r="A602" s="19">
        <v>211105040101</v>
      </c>
      <c r="B602" t="s">
        <v>449</v>
      </c>
      <c r="C602" s="20">
        <v>-702408.45</v>
      </c>
      <c r="D602" s="20">
        <v>34100</v>
      </c>
      <c r="E602" s="20">
        <v>31300</v>
      </c>
      <c r="F602" s="20">
        <v>-699608.45</v>
      </c>
    </row>
    <row r="603" spans="1:6" x14ac:dyDescent="0.25">
      <c r="A603" s="19">
        <v>2111050501</v>
      </c>
      <c r="B603" t="s">
        <v>450</v>
      </c>
      <c r="C603" s="20">
        <v>-500000</v>
      </c>
      <c r="D603" s="20">
        <v>0</v>
      </c>
      <c r="E603" s="20">
        <v>0</v>
      </c>
      <c r="F603" s="20">
        <v>-500000</v>
      </c>
    </row>
    <row r="604" spans="1:6" x14ac:dyDescent="0.25">
      <c r="A604" s="19">
        <v>211105050101</v>
      </c>
      <c r="B604" t="s">
        <v>450</v>
      </c>
      <c r="C604" s="20">
        <v>-500000</v>
      </c>
      <c r="D604" s="20">
        <v>0</v>
      </c>
      <c r="E604" s="20">
        <v>0</v>
      </c>
      <c r="F604" s="20">
        <v>-500000</v>
      </c>
    </row>
    <row r="605" spans="1:6" x14ac:dyDescent="0.25">
      <c r="A605" s="19">
        <v>2111059901</v>
      </c>
      <c r="B605" t="s">
        <v>452</v>
      </c>
      <c r="C605" s="20">
        <v>-4882.5</v>
      </c>
      <c r="D605" s="20">
        <v>2960.29</v>
      </c>
      <c r="E605" s="20">
        <v>5573.64</v>
      </c>
      <c r="F605" s="20">
        <v>-7495.85</v>
      </c>
    </row>
    <row r="606" spans="1:6" x14ac:dyDescent="0.25">
      <c r="A606" s="19">
        <v>211105990101</v>
      </c>
      <c r="B606" t="s">
        <v>452</v>
      </c>
      <c r="C606" s="20">
        <v>-4882.5</v>
      </c>
      <c r="D606" s="20">
        <v>2960.29</v>
      </c>
      <c r="E606" s="20">
        <v>5573.64</v>
      </c>
      <c r="F606" s="20">
        <v>-7495.85</v>
      </c>
    </row>
    <row r="607" spans="1:6" x14ac:dyDescent="0.25">
      <c r="A607" s="19">
        <v>211106</v>
      </c>
      <c r="B607" t="s">
        <v>461</v>
      </c>
      <c r="C607" s="20">
        <v>-32837.910000000003</v>
      </c>
      <c r="D607" s="20">
        <v>97.93</v>
      </c>
      <c r="E607" s="20">
        <v>4296.03</v>
      </c>
      <c r="F607" s="20">
        <v>-37036.01</v>
      </c>
    </row>
    <row r="608" spans="1:6" x14ac:dyDescent="0.25">
      <c r="A608" s="19">
        <v>2111060401</v>
      </c>
      <c r="B608" t="s">
        <v>449</v>
      </c>
      <c r="C608" s="20">
        <v>-32800</v>
      </c>
      <c r="D608" s="20">
        <v>0</v>
      </c>
      <c r="E608" s="20">
        <v>4170</v>
      </c>
      <c r="F608" s="20">
        <v>-36970</v>
      </c>
    </row>
    <row r="609" spans="1:6" x14ac:dyDescent="0.25">
      <c r="A609" s="19">
        <v>211106040101</v>
      </c>
      <c r="B609" t="s">
        <v>449</v>
      </c>
      <c r="C609" s="20">
        <v>-32800</v>
      </c>
      <c r="D609" s="20">
        <v>0</v>
      </c>
      <c r="E609" s="20">
        <v>4170</v>
      </c>
      <c r="F609" s="20">
        <v>-36970</v>
      </c>
    </row>
    <row r="610" spans="1:6" x14ac:dyDescent="0.25">
      <c r="A610" s="19">
        <v>2111069901</v>
      </c>
      <c r="B610" t="s">
        <v>452</v>
      </c>
      <c r="C610" s="20">
        <v>-37.909999999999997</v>
      </c>
      <c r="D610" s="20">
        <v>97.93</v>
      </c>
      <c r="E610" s="20">
        <v>126.03</v>
      </c>
      <c r="F610" s="20">
        <v>-66.010000000000005</v>
      </c>
    </row>
    <row r="611" spans="1:6" x14ac:dyDescent="0.25">
      <c r="A611" s="19">
        <v>211106990101</v>
      </c>
      <c r="B611" t="s">
        <v>452</v>
      </c>
      <c r="C611" s="20">
        <v>-37.909999999999997</v>
      </c>
      <c r="D611" s="20">
        <v>97.93</v>
      </c>
      <c r="E611" s="20">
        <v>126.03</v>
      </c>
      <c r="F611" s="20">
        <v>-66.010000000000005</v>
      </c>
    </row>
    <row r="612" spans="1:6" x14ac:dyDescent="0.25">
      <c r="A612" s="19">
        <v>211107</v>
      </c>
      <c r="B612" t="s">
        <v>462</v>
      </c>
      <c r="C612" s="20">
        <v>-25801327.280000001</v>
      </c>
      <c r="D612" s="20">
        <v>3985954.64</v>
      </c>
      <c r="E612" s="20">
        <v>3059382.75</v>
      </c>
      <c r="F612" s="20">
        <v>-24874755.390000001</v>
      </c>
    </row>
    <row r="613" spans="1:6" x14ac:dyDescent="0.25">
      <c r="A613" s="19">
        <v>2111070201</v>
      </c>
      <c r="B613" t="s">
        <v>447</v>
      </c>
      <c r="C613" s="20">
        <v>-1000000</v>
      </c>
      <c r="D613" s="20">
        <v>0</v>
      </c>
      <c r="E613" s="20">
        <v>0</v>
      </c>
      <c r="F613" s="20">
        <v>-1000000</v>
      </c>
    </row>
    <row r="614" spans="1:6" x14ac:dyDescent="0.25">
      <c r="A614" s="19">
        <v>211107020101</v>
      </c>
      <c r="B614" t="s">
        <v>447</v>
      </c>
      <c r="C614" s="20">
        <v>-1000000</v>
      </c>
      <c r="D614" s="20">
        <v>0</v>
      </c>
      <c r="E614" s="20">
        <v>0</v>
      </c>
      <c r="F614" s="20">
        <v>-1000000</v>
      </c>
    </row>
    <row r="615" spans="1:6" x14ac:dyDescent="0.25">
      <c r="A615" s="19">
        <v>2111070301</v>
      </c>
      <c r="B615" t="s">
        <v>448</v>
      </c>
      <c r="C615" s="20">
        <v>-6424600</v>
      </c>
      <c r="D615" s="20">
        <v>1775000</v>
      </c>
      <c r="E615" s="20">
        <v>722000</v>
      </c>
      <c r="F615" s="20">
        <v>-5371600</v>
      </c>
    </row>
    <row r="616" spans="1:6" x14ac:dyDescent="0.25">
      <c r="A616" s="19">
        <v>211107030101</v>
      </c>
      <c r="B616" t="s">
        <v>448</v>
      </c>
      <c r="C616" s="20">
        <v>-6424600</v>
      </c>
      <c r="D616" s="20">
        <v>1775000</v>
      </c>
      <c r="E616" s="20">
        <v>722000</v>
      </c>
      <c r="F616" s="20">
        <v>-5371600</v>
      </c>
    </row>
    <row r="617" spans="1:6" x14ac:dyDescent="0.25">
      <c r="A617" s="19">
        <v>2111070401</v>
      </c>
      <c r="B617" t="s">
        <v>449</v>
      </c>
      <c r="C617" s="20">
        <v>-12139211.529999999</v>
      </c>
      <c r="D617" s="20">
        <v>1967471.71</v>
      </c>
      <c r="E617" s="20">
        <v>2073348.66</v>
      </c>
      <c r="F617" s="20">
        <v>-12245088.48</v>
      </c>
    </row>
    <row r="618" spans="1:6" x14ac:dyDescent="0.25">
      <c r="A618" s="19">
        <v>211107040101</v>
      </c>
      <c r="B618" t="s">
        <v>449</v>
      </c>
      <c r="C618" s="20">
        <v>-12139211.529999999</v>
      </c>
      <c r="D618" s="20">
        <v>1967471.71</v>
      </c>
      <c r="E618" s="20">
        <v>2073348.66</v>
      </c>
      <c r="F618" s="20">
        <v>-12245088.48</v>
      </c>
    </row>
    <row r="619" spans="1:6" x14ac:dyDescent="0.25">
      <c r="A619" s="19">
        <v>2111070501</v>
      </c>
      <c r="B619" t="s">
        <v>450</v>
      </c>
      <c r="C619" s="20">
        <v>-1550000</v>
      </c>
      <c r="D619" s="20">
        <v>150000</v>
      </c>
      <c r="E619" s="20">
        <v>150000</v>
      </c>
      <c r="F619" s="20">
        <v>-1550000</v>
      </c>
    </row>
    <row r="620" spans="1:6" x14ac:dyDescent="0.25">
      <c r="A620" s="19">
        <v>211107050101</v>
      </c>
      <c r="B620" t="s">
        <v>450</v>
      </c>
      <c r="C620" s="20">
        <v>-1550000</v>
      </c>
      <c r="D620" s="20">
        <v>150000</v>
      </c>
      <c r="E620" s="20">
        <v>150000</v>
      </c>
      <c r="F620" s="20">
        <v>-1550000</v>
      </c>
    </row>
    <row r="621" spans="1:6" x14ac:dyDescent="0.25">
      <c r="A621" s="19">
        <v>2111070601</v>
      </c>
      <c r="B621" t="s">
        <v>451</v>
      </c>
      <c r="C621" s="20">
        <v>-4618100</v>
      </c>
      <c r="D621" s="20">
        <v>0</v>
      </c>
      <c r="E621" s="20">
        <v>0</v>
      </c>
      <c r="F621" s="20">
        <v>-4618100</v>
      </c>
    </row>
    <row r="622" spans="1:6" x14ac:dyDescent="0.25">
      <c r="A622" s="19">
        <v>211107060101</v>
      </c>
      <c r="B622" t="s">
        <v>451</v>
      </c>
      <c r="C622" s="20">
        <v>-4618100</v>
      </c>
      <c r="D622" s="20">
        <v>0</v>
      </c>
      <c r="E622" s="20">
        <v>0</v>
      </c>
      <c r="F622" s="20">
        <v>-4618100</v>
      </c>
    </row>
    <row r="623" spans="1:6" x14ac:dyDescent="0.25">
      <c r="A623" s="19">
        <v>2111079901</v>
      </c>
      <c r="B623" t="s">
        <v>452</v>
      </c>
      <c r="C623" s="20">
        <v>-69415.75</v>
      </c>
      <c r="D623" s="20">
        <v>93482.93</v>
      </c>
      <c r="E623" s="20">
        <v>114034.09</v>
      </c>
      <c r="F623" s="20">
        <v>-89966.91</v>
      </c>
    </row>
    <row r="624" spans="1:6" x14ac:dyDescent="0.25">
      <c r="A624" s="19">
        <v>211107990101</v>
      </c>
      <c r="B624" t="s">
        <v>452</v>
      </c>
      <c r="C624" s="20">
        <v>-69415.75</v>
      </c>
      <c r="D624" s="20">
        <v>93482.93</v>
      </c>
      <c r="E624" s="20">
        <v>114034.09</v>
      </c>
      <c r="F624" s="20">
        <v>-89966.91</v>
      </c>
    </row>
    <row r="625" spans="1:6" x14ac:dyDescent="0.25">
      <c r="A625" s="19">
        <v>211108</v>
      </c>
      <c r="B625" t="s">
        <v>463</v>
      </c>
      <c r="C625" s="20">
        <v>-546323.62</v>
      </c>
      <c r="D625" s="20">
        <v>54936.160000000003</v>
      </c>
      <c r="E625" s="20">
        <v>15577.27</v>
      </c>
      <c r="F625" s="20">
        <v>-506964.73</v>
      </c>
    </row>
    <row r="626" spans="1:6" x14ac:dyDescent="0.25">
      <c r="A626" s="19">
        <v>2111080301</v>
      </c>
      <c r="B626" t="s">
        <v>448</v>
      </c>
      <c r="C626" s="20">
        <v>-25000</v>
      </c>
      <c r="D626" s="20">
        <v>0</v>
      </c>
      <c r="E626" s="20">
        <v>0</v>
      </c>
      <c r="F626" s="20">
        <v>-25000</v>
      </c>
    </row>
    <row r="627" spans="1:6" x14ac:dyDescent="0.25">
      <c r="A627" s="19">
        <v>211108030101</v>
      </c>
      <c r="B627" t="s">
        <v>448</v>
      </c>
      <c r="C627" s="20">
        <v>-25000</v>
      </c>
      <c r="D627" s="20">
        <v>0</v>
      </c>
      <c r="E627" s="20">
        <v>0</v>
      </c>
      <c r="F627" s="20">
        <v>-25000</v>
      </c>
    </row>
    <row r="628" spans="1:6" x14ac:dyDescent="0.25">
      <c r="A628" s="19">
        <v>2111080401</v>
      </c>
      <c r="B628" t="s">
        <v>449</v>
      </c>
      <c r="C628" s="20">
        <v>-518037.5</v>
      </c>
      <c r="D628" s="20">
        <v>50500</v>
      </c>
      <c r="E628" s="20">
        <v>10500</v>
      </c>
      <c r="F628" s="20">
        <v>-478037.5</v>
      </c>
    </row>
    <row r="629" spans="1:6" x14ac:dyDescent="0.25">
      <c r="A629" s="19">
        <v>211108040101</v>
      </c>
      <c r="B629" t="s">
        <v>449</v>
      </c>
      <c r="C629" s="20">
        <v>-518037.5</v>
      </c>
      <c r="D629" s="20">
        <v>50500</v>
      </c>
      <c r="E629" s="20">
        <v>10500</v>
      </c>
      <c r="F629" s="20">
        <v>-478037.5</v>
      </c>
    </row>
    <row r="630" spans="1:6" x14ac:dyDescent="0.25">
      <c r="A630" s="19">
        <v>2111089901</v>
      </c>
      <c r="B630" t="s">
        <v>452</v>
      </c>
      <c r="C630" s="20">
        <v>-3286.12</v>
      </c>
      <c r="D630" s="20">
        <v>4436.16</v>
      </c>
      <c r="E630" s="20">
        <v>5077.2700000000004</v>
      </c>
      <c r="F630" s="20">
        <v>-3927.23</v>
      </c>
    </row>
    <row r="631" spans="1:6" x14ac:dyDescent="0.25">
      <c r="A631" s="19">
        <v>211108990101</v>
      </c>
      <c r="B631" t="s">
        <v>452</v>
      </c>
      <c r="C631" s="20">
        <v>-3286.12</v>
      </c>
      <c r="D631" s="20">
        <v>4436.16</v>
      </c>
      <c r="E631" s="20">
        <v>5077.2700000000004</v>
      </c>
      <c r="F631" s="20">
        <v>-3927.23</v>
      </c>
    </row>
    <row r="632" spans="1:6" x14ac:dyDescent="0.25">
      <c r="A632" s="19">
        <v>211113</v>
      </c>
      <c r="B632" t="s">
        <v>464</v>
      </c>
      <c r="C632" s="20">
        <v>-20186274.52</v>
      </c>
      <c r="D632" s="20">
        <v>2424197.5099999998</v>
      </c>
      <c r="E632" s="20">
        <v>1953783.23</v>
      </c>
      <c r="F632" s="20">
        <v>-19715860.239999998</v>
      </c>
    </row>
    <row r="633" spans="1:6" x14ac:dyDescent="0.25">
      <c r="A633" s="19">
        <v>2111130301</v>
      </c>
      <c r="B633" t="s">
        <v>448</v>
      </c>
      <c r="C633" s="20">
        <v>-3141989.59</v>
      </c>
      <c r="D633" s="20">
        <v>500000</v>
      </c>
      <c r="E633" s="20">
        <v>500000</v>
      </c>
      <c r="F633" s="20">
        <v>-3141989.59</v>
      </c>
    </row>
    <row r="634" spans="1:6" x14ac:dyDescent="0.25">
      <c r="A634" s="19">
        <v>211113030101</v>
      </c>
      <c r="B634" t="s">
        <v>448</v>
      </c>
      <c r="C634" s="20">
        <v>-3141989.59</v>
      </c>
      <c r="D634" s="20">
        <v>500000</v>
      </c>
      <c r="E634" s="20">
        <v>500000</v>
      </c>
      <c r="F634" s="20">
        <v>-3141989.59</v>
      </c>
    </row>
    <row r="635" spans="1:6" x14ac:dyDescent="0.25">
      <c r="A635" s="19">
        <v>2111130401</v>
      </c>
      <c r="B635" t="s">
        <v>449</v>
      </c>
      <c r="C635" s="20">
        <v>-14543365.32</v>
      </c>
      <c r="D635" s="20">
        <v>1589062.09</v>
      </c>
      <c r="E635" s="20">
        <v>1111366.8</v>
      </c>
      <c r="F635" s="20">
        <v>-14065670.029999999</v>
      </c>
    </row>
    <row r="636" spans="1:6" x14ac:dyDescent="0.25">
      <c r="A636" s="19">
        <v>211113040101</v>
      </c>
      <c r="B636" t="s">
        <v>449</v>
      </c>
      <c r="C636" s="20">
        <v>-14543365.32</v>
      </c>
      <c r="D636" s="20">
        <v>1589062.09</v>
      </c>
      <c r="E636" s="20">
        <v>1111366.8</v>
      </c>
      <c r="F636" s="20">
        <v>-14065670.029999999</v>
      </c>
    </row>
    <row r="637" spans="1:6" x14ac:dyDescent="0.25">
      <c r="A637" s="19">
        <v>2111130601</v>
      </c>
      <c r="B637" t="s">
        <v>451</v>
      </c>
      <c r="C637" s="20">
        <v>-2450000</v>
      </c>
      <c r="D637" s="20">
        <v>250000</v>
      </c>
      <c r="E637" s="20">
        <v>250000</v>
      </c>
      <c r="F637" s="20">
        <v>-2450000</v>
      </c>
    </row>
    <row r="638" spans="1:6" x14ac:dyDescent="0.25">
      <c r="A638" s="19">
        <v>211113060101</v>
      </c>
      <c r="B638" t="s">
        <v>451</v>
      </c>
      <c r="C638" s="20">
        <v>-2450000</v>
      </c>
      <c r="D638" s="20">
        <v>250000</v>
      </c>
      <c r="E638" s="20">
        <v>250000</v>
      </c>
      <c r="F638" s="20">
        <v>-2450000</v>
      </c>
    </row>
    <row r="639" spans="1:6" x14ac:dyDescent="0.25">
      <c r="A639" s="19">
        <v>2111139901</v>
      </c>
      <c r="B639" t="s">
        <v>452</v>
      </c>
      <c r="C639" s="20">
        <v>-50919.61</v>
      </c>
      <c r="D639" s="20">
        <v>85135.42</v>
      </c>
      <c r="E639" s="20">
        <v>92416.43</v>
      </c>
      <c r="F639" s="20">
        <v>-58200.62</v>
      </c>
    </row>
    <row r="640" spans="1:6" x14ac:dyDescent="0.25">
      <c r="A640" s="19">
        <v>211113990101</v>
      </c>
      <c r="B640" t="s">
        <v>452</v>
      </c>
      <c r="C640" s="20">
        <v>-50919.61</v>
      </c>
      <c r="D640" s="20">
        <v>85135.42</v>
      </c>
      <c r="E640" s="20">
        <v>92416.43</v>
      </c>
      <c r="F640" s="20">
        <v>-58200.62</v>
      </c>
    </row>
    <row r="641" spans="1:6" x14ac:dyDescent="0.25">
      <c r="A641" s="19">
        <v>2112</v>
      </c>
      <c r="B641" t="s">
        <v>465</v>
      </c>
      <c r="C641" s="20">
        <v>-10795416.17</v>
      </c>
      <c r="D641" s="20">
        <v>607985.86</v>
      </c>
      <c r="E641" s="20">
        <v>672848.4</v>
      </c>
      <c r="F641" s="20">
        <v>-10860278.710000001</v>
      </c>
    </row>
    <row r="642" spans="1:6" x14ac:dyDescent="0.25">
      <c r="A642" s="19">
        <v>211201</v>
      </c>
      <c r="B642" t="s">
        <v>466</v>
      </c>
      <c r="C642" s="20">
        <v>-10795416.17</v>
      </c>
      <c r="D642" s="20">
        <v>607985.86</v>
      </c>
      <c r="E642" s="20">
        <v>672848.4</v>
      </c>
      <c r="F642" s="20">
        <v>-10860278.710000001</v>
      </c>
    </row>
    <row r="643" spans="1:6" x14ac:dyDescent="0.25">
      <c r="A643" s="19">
        <v>2112010301</v>
      </c>
      <c r="B643" t="s">
        <v>448</v>
      </c>
      <c r="C643" s="20">
        <v>-824991.23</v>
      </c>
      <c r="D643" s="20">
        <v>0</v>
      </c>
      <c r="E643" s="20">
        <v>0</v>
      </c>
      <c r="F643" s="20">
        <v>-824991.23</v>
      </c>
    </row>
    <row r="644" spans="1:6" x14ac:dyDescent="0.25">
      <c r="A644" s="19">
        <v>211201030101</v>
      </c>
      <c r="B644" t="s">
        <v>448</v>
      </c>
      <c r="C644" s="20">
        <v>-824991.23</v>
      </c>
      <c r="D644" s="20">
        <v>0</v>
      </c>
      <c r="E644" s="20">
        <v>0</v>
      </c>
      <c r="F644" s="20">
        <v>-824991.23</v>
      </c>
    </row>
    <row r="645" spans="1:6" x14ac:dyDescent="0.25">
      <c r="A645" s="19">
        <v>2112010401</v>
      </c>
      <c r="B645" t="s">
        <v>449</v>
      </c>
      <c r="C645" s="20">
        <v>-9346084.4499999993</v>
      </c>
      <c r="D645" s="20">
        <v>564565</v>
      </c>
      <c r="E645" s="20">
        <v>624270</v>
      </c>
      <c r="F645" s="20">
        <v>-9405789.4499999993</v>
      </c>
    </row>
    <row r="646" spans="1:6" x14ac:dyDescent="0.25">
      <c r="A646" s="19">
        <v>211201040101</v>
      </c>
      <c r="B646" t="s">
        <v>449</v>
      </c>
      <c r="C646" s="20">
        <v>-9346084.4499999993</v>
      </c>
      <c r="D646" s="20">
        <v>564565</v>
      </c>
      <c r="E646" s="20">
        <v>624270</v>
      </c>
      <c r="F646" s="20">
        <v>-9405789.4499999993</v>
      </c>
    </row>
    <row r="647" spans="1:6" x14ac:dyDescent="0.25">
      <c r="A647" s="19">
        <v>2112010601</v>
      </c>
      <c r="B647" t="s">
        <v>451</v>
      </c>
      <c r="C647" s="20">
        <v>-600000</v>
      </c>
      <c r="D647" s="20">
        <v>0</v>
      </c>
      <c r="E647" s="20">
        <v>0</v>
      </c>
      <c r="F647" s="20">
        <v>-600000</v>
      </c>
    </row>
    <row r="648" spans="1:6" x14ac:dyDescent="0.25">
      <c r="A648" s="19">
        <v>211201060101</v>
      </c>
      <c r="B648" t="s">
        <v>451</v>
      </c>
      <c r="C648" s="20">
        <v>-600000</v>
      </c>
      <c r="D648" s="20">
        <v>0</v>
      </c>
      <c r="E648" s="20">
        <v>0</v>
      </c>
      <c r="F648" s="20">
        <v>-600000</v>
      </c>
    </row>
    <row r="649" spans="1:6" x14ac:dyDescent="0.25">
      <c r="A649" s="19">
        <v>2112019901</v>
      </c>
      <c r="B649" t="s">
        <v>452</v>
      </c>
      <c r="C649" s="20">
        <v>-24340.49</v>
      </c>
      <c r="D649" s="20">
        <v>43420.86</v>
      </c>
      <c r="E649" s="20">
        <v>48578.400000000001</v>
      </c>
      <c r="F649" s="20">
        <v>-29498.03</v>
      </c>
    </row>
    <row r="650" spans="1:6" x14ac:dyDescent="0.25">
      <c r="A650" s="19">
        <v>211201990101</v>
      </c>
      <c r="B650" t="s">
        <v>452</v>
      </c>
      <c r="C650" s="20">
        <v>-24340.49</v>
      </c>
      <c r="D650" s="20">
        <v>43420.86</v>
      </c>
      <c r="E650" s="20">
        <v>48578.400000000001</v>
      </c>
      <c r="F650" s="20">
        <v>-29498.03</v>
      </c>
    </row>
    <row r="651" spans="1:6" x14ac:dyDescent="0.25">
      <c r="A651" s="19">
        <v>2114</v>
      </c>
      <c r="B651" t="s">
        <v>467</v>
      </c>
      <c r="C651" s="20">
        <v>-1384178.15</v>
      </c>
      <c r="D651" s="20">
        <v>293962.08</v>
      </c>
      <c r="E651" s="20">
        <v>388705.81</v>
      </c>
      <c r="F651" s="20">
        <v>-1478921.88</v>
      </c>
    </row>
    <row r="652" spans="1:6" x14ac:dyDescent="0.25">
      <c r="A652" s="19">
        <v>211402</v>
      </c>
      <c r="B652" t="s">
        <v>468</v>
      </c>
      <c r="C652" s="20">
        <v>-1041591.46</v>
      </c>
      <c r="D652" s="20">
        <v>287067.8</v>
      </c>
      <c r="E652" s="20">
        <v>369514.39</v>
      </c>
      <c r="F652" s="20">
        <v>-1124038.05</v>
      </c>
    </row>
    <row r="653" spans="1:6" x14ac:dyDescent="0.25">
      <c r="A653" s="19">
        <v>2114020301</v>
      </c>
      <c r="B653" t="s">
        <v>448</v>
      </c>
      <c r="C653" s="20">
        <v>-760840.5</v>
      </c>
      <c r="D653" s="20">
        <v>200000</v>
      </c>
      <c r="E653" s="20">
        <v>230000</v>
      </c>
      <c r="F653" s="20">
        <v>-790840.5</v>
      </c>
    </row>
    <row r="654" spans="1:6" x14ac:dyDescent="0.25">
      <c r="A654" s="19">
        <v>211402030101</v>
      </c>
      <c r="B654" t="s">
        <v>448</v>
      </c>
      <c r="C654" s="20">
        <v>-760840.5</v>
      </c>
      <c r="D654" s="20">
        <v>200000</v>
      </c>
      <c r="E654" s="20">
        <v>230000</v>
      </c>
      <c r="F654" s="20">
        <v>-790840.5</v>
      </c>
    </row>
    <row r="655" spans="1:6" x14ac:dyDescent="0.25">
      <c r="A655" s="19">
        <v>2114020401</v>
      </c>
      <c r="B655" t="s">
        <v>449</v>
      </c>
      <c r="C655" s="20">
        <v>-279234.67</v>
      </c>
      <c r="D655" s="20">
        <v>84094.67</v>
      </c>
      <c r="E655" s="20">
        <v>135530.99</v>
      </c>
      <c r="F655" s="20">
        <v>-330670.99</v>
      </c>
    </row>
    <row r="656" spans="1:6" x14ac:dyDescent="0.25">
      <c r="A656" s="19">
        <v>211402040101</v>
      </c>
      <c r="B656" t="s">
        <v>449</v>
      </c>
      <c r="C656" s="20">
        <v>-279234.67</v>
      </c>
      <c r="D656" s="20">
        <v>84094.67</v>
      </c>
      <c r="E656" s="20">
        <v>135530.99</v>
      </c>
      <c r="F656" s="20">
        <v>-330670.99</v>
      </c>
    </row>
    <row r="657" spans="1:6" x14ac:dyDescent="0.25">
      <c r="A657" s="19">
        <v>2114029901</v>
      </c>
      <c r="B657" t="s">
        <v>452</v>
      </c>
      <c r="C657" s="20">
        <v>-1516.29</v>
      </c>
      <c r="D657" s="20">
        <v>2973.13</v>
      </c>
      <c r="E657" s="20">
        <v>3983.4</v>
      </c>
      <c r="F657" s="20">
        <v>-2526.56</v>
      </c>
    </row>
    <row r="658" spans="1:6" x14ac:dyDescent="0.25">
      <c r="A658" s="19">
        <v>211402990101</v>
      </c>
      <c r="B658" t="s">
        <v>452</v>
      </c>
      <c r="C658" s="20">
        <v>-1516.29</v>
      </c>
      <c r="D658" s="20">
        <v>2973.13</v>
      </c>
      <c r="E658" s="20">
        <v>3983.4</v>
      </c>
      <c r="F658" s="20">
        <v>-2526.56</v>
      </c>
    </row>
    <row r="659" spans="1:6" x14ac:dyDescent="0.25">
      <c r="A659" s="19">
        <v>211403</v>
      </c>
      <c r="B659" t="s">
        <v>469</v>
      </c>
      <c r="C659" s="20">
        <v>-1213.01</v>
      </c>
      <c r="D659" s="20">
        <v>0</v>
      </c>
      <c r="E659" s="20">
        <v>0</v>
      </c>
      <c r="F659" s="20">
        <v>-1213.01</v>
      </c>
    </row>
    <row r="660" spans="1:6" x14ac:dyDescent="0.25">
      <c r="A660" s="19">
        <v>2114030301</v>
      </c>
      <c r="B660" t="s">
        <v>448</v>
      </c>
      <c r="C660" s="20">
        <v>-1213.01</v>
      </c>
      <c r="D660" s="20">
        <v>0</v>
      </c>
      <c r="E660" s="20">
        <v>0</v>
      </c>
      <c r="F660" s="20">
        <v>-1213.01</v>
      </c>
    </row>
    <row r="661" spans="1:6" x14ac:dyDescent="0.25">
      <c r="A661" s="19">
        <v>211403030101</v>
      </c>
      <c r="B661" t="s">
        <v>448</v>
      </c>
      <c r="C661" s="20">
        <v>-1213.01</v>
      </c>
      <c r="D661" s="20">
        <v>0</v>
      </c>
      <c r="E661" s="20">
        <v>0</v>
      </c>
      <c r="F661" s="20">
        <v>-1213.01</v>
      </c>
    </row>
    <row r="662" spans="1:6" x14ac:dyDescent="0.25">
      <c r="A662" s="19">
        <v>211404</v>
      </c>
      <c r="B662" t="s">
        <v>470</v>
      </c>
      <c r="C662" s="20">
        <v>-151.44999999999999</v>
      </c>
      <c r="D662" s="20">
        <v>0.16</v>
      </c>
      <c r="E662" s="20">
        <v>0.16</v>
      </c>
      <c r="F662" s="20">
        <v>-151.44999999999999</v>
      </c>
    </row>
    <row r="663" spans="1:6" x14ac:dyDescent="0.25">
      <c r="A663" s="19">
        <v>2114040301</v>
      </c>
      <c r="B663" t="s">
        <v>448</v>
      </c>
      <c r="C663" s="20">
        <v>-24.97</v>
      </c>
      <c r="D663" s="20">
        <v>0.01</v>
      </c>
      <c r="E663" s="20">
        <v>0.01</v>
      </c>
      <c r="F663" s="20">
        <v>-24.97</v>
      </c>
    </row>
    <row r="664" spans="1:6" x14ac:dyDescent="0.25">
      <c r="A664" s="19">
        <v>211404030101</v>
      </c>
      <c r="B664" t="s">
        <v>448</v>
      </c>
      <c r="C664" s="20">
        <v>-24.97</v>
      </c>
      <c r="D664" s="20">
        <v>0.01</v>
      </c>
      <c r="E664" s="20">
        <v>0.01</v>
      </c>
      <c r="F664" s="20">
        <v>-24.97</v>
      </c>
    </row>
    <row r="665" spans="1:6" x14ac:dyDescent="0.25">
      <c r="A665" s="19">
        <v>2114040401</v>
      </c>
      <c r="B665" t="s">
        <v>449</v>
      </c>
      <c r="C665" s="20">
        <v>-126.48</v>
      </c>
      <c r="D665" s="20">
        <v>7.0000000000000007E-2</v>
      </c>
      <c r="E665" s="20">
        <v>7.0000000000000007E-2</v>
      </c>
      <c r="F665" s="20">
        <v>-126.48</v>
      </c>
    </row>
    <row r="666" spans="1:6" x14ac:dyDescent="0.25">
      <c r="A666" s="19">
        <v>211404040101</v>
      </c>
      <c r="B666" t="s">
        <v>449</v>
      </c>
      <c r="C666" s="20">
        <v>-126.48</v>
      </c>
      <c r="D666" s="20">
        <v>7.0000000000000007E-2</v>
      </c>
      <c r="E666" s="20">
        <v>7.0000000000000007E-2</v>
      </c>
      <c r="F666" s="20">
        <v>-126.48</v>
      </c>
    </row>
    <row r="667" spans="1:6" x14ac:dyDescent="0.25">
      <c r="A667" s="19">
        <v>2114049901</v>
      </c>
      <c r="B667" t="s">
        <v>452</v>
      </c>
      <c r="C667" s="20">
        <v>0</v>
      </c>
      <c r="D667" s="20">
        <v>0.08</v>
      </c>
      <c r="E667" s="20">
        <v>0.08</v>
      </c>
      <c r="F667" s="20">
        <v>0</v>
      </c>
    </row>
    <row r="668" spans="1:6" x14ac:dyDescent="0.25">
      <c r="A668" s="19">
        <v>211404990101</v>
      </c>
      <c r="B668" t="s">
        <v>452</v>
      </c>
      <c r="C668" s="20">
        <v>0</v>
      </c>
      <c r="D668" s="20">
        <v>0.08</v>
      </c>
      <c r="E668" s="20">
        <v>0.08</v>
      </c>
      <c r="F668" s="20">
        <v>0</v>
      </c>
    </row>
    <row r="669" spans="1:6" x14ac:dyDescent="0.25">
      <c r="A669" s="19">
        <v>211406</v>
      </c>
      <c r="B669" t="s">
        <v>471</v>
      </c>
      <c r="C669" s="20">
        <v>-26098.63</v>
      </c>
      <c r="D669" s="20">
        <v>108.92</v>
      </c>
      <c r="E669" s="20">
        <v>364</v>
      </c>
      <c r="F669" s="20">
        <v>-26353.71</v>
      </c>
    </row>
    <row r="670" spans="1:6" x14ac:dyDescent="0.25">
      <c r="A670" s="19">
        <v>2114060301</v>
      </c>
      <c r="B670" t="s">
        <v>448</v>
      </c>
      <c r="C670" s="20">
        <v>-11839.28</v>
      </c>
      <c r="D670" s="20">
        <v>0</v>
      </c>
      <c r="E670" s="20">
        <v>26.32</v>
      </c>
      <c r="F670" s="20">
        <v>-11865.6</v>
      </c>
    </row>
    <row r="671" spans="1:6" x14ac:dyDescent="0.25">
      <c r="A671" s="19">
        <v>211406030101</v>
      </c>
      <c r="B671" t="s">
        <v>448</v>
      </c>
      <c r="C671" s="20">
        <v>-11839.28</v>
      </c>
      <c r="D671" s="20">
        <v>0</v>
      </c>
      <c r="E671" s="20">
        <v>26.32</v>
      </c>
      <c r="F671" s="20">
        <v>-11865.6</v>
      </c>
    </row>
    <row r="672" spans="1:6" x14ac:dyDescent="0.25">
      <c r="A672" s="19">
        <v>2114060401</v>
      </c>
      <c r="B672" t="s">
        <v>449</v>
      </c>
      <c r="C672" s="20">
        <v>-14206.28</v>
      </c>
      <c r="D672" s="20">
        <v>108.92</v>
      </c>
      <c r="E672" s="20">
        <v>337.68</v>
      </c>
      <c r="F672" s="20">
        <v>-14435.04</v>
      </c>
    </row>
    <row r="673" spans="1:6" x14ac:dyDescent="0.25">
      <c r="A673" s="19">
        <v>211406040101</v>
      </c>
      <c r="B673" t="s">
        <v>449</v>
      </c>
      <c r="C673" s="20">
        <v>-14206.28</v>
      </c>
      <c r="D673" s="20">
        <v>108.92</v>
      </c>
      <c r="E673" s="20">
        <v>337.68</v>
      </c>
      <c r="F673" s="20">
        <v>-14435.04</v>
      </c>
    </row>
    <row r="674" spans="1:6" x14ac:dyDescent="0.25">
      <c r="A674" s="19">
        <v>2114060601</v>
      </c>
      <c r="B674" t="s">
        <v>472</v>
      </c>
      <c r="C674" s="20">
        <v>-53.07</v>
      </c>
      <c r="D674" s="20">
        <v>0</v>
      </c>
      <c r="E674" s="20">
        <v>0</v>
      </c>
      <c r="F674" s="20">
        <v>-53.07</v>
      </c>
    </row>
    <row r="675" spans="1:6" x14ac:dyDescent="0.25">
      <c r="A675" s="19">
        <v>211406060101</v>
      </c>
      <c r="B675" t="s">
        <v>472</v>
      </c>
      <c r="C675" s="20">
        <v>-53.07</v>
      </c>
      <c r="D675" s="20">
        <v>0</v>
      </c>
      <c r="E675" s="20">
        <v>0</v>
      </c>
      <c r="F675" s="20">
        <v>-53.07</v>
      </c>
    </row>
    <row r="676" spans="1:6" x14ac:dyDescent="0.25">
      <c r="A676" s="19">
        <v>211407</v>
      </c>
      <c r="B676" t="s">
        <v>473</v>
      </c>
      <c r="C676" s="20">
        <v>-314825.52</v>
      </c>
      <c r="D676" s="20">
        <v>6763.81</v>
      </c>
      <c r="E676" s="20">
        <v>18819.97</v>
      </c>
      <c r="F676" s="20">
        <v>-326881.68</v>
      </c>
    </row>
    <row r="677" spans="1:6" x14ac:dyDescent="0.25">
      <c r="A677" s="19">
        <v>2114070201</v>
      </c>
      <c r="B677" t="s">
        <v>447</v>
      </c>
      <c r="C677" s="20">
        <v>-16.329999999999998</v>
      </c>
      <c r="D677" s="20">
        <v>0</v>
      </c>
      <c r="E677" s="20">
        <v>0.01</v>
      </c>
      <c r="F677" s="20">
        <v>-16.34</v>
      </c>
    </row>
    <row r="678" spans="1:6" x14ac:dyDescent="0.25">
      <c r="A678" s="19">
        <v>211407020101</v>
      </c>
      <c r="B678" t="s">
        <v>447</v>
      </c>
      <c r="C678" s="20">
        <v>-16.329999999999998</v>
      </c>
      <c r="D678" s="20">
        <v>0</v>
      </c>
      <c r="E678" s="20">
        <v>0.01</v>
      </c>
      <c r="F678" s="20">
        <v>-16.34</v>
      </c>
    </row>
    <row r="679" spans="1:6" x14ac:dyDescent="0.25">
      <c r="A679" s="19">
        <v>2114070301</v>
      </c>
      <c r="B679" t="s">
        <v>448</v>
      </c>
      <c r="C679" s="20">
        <v>-19409.93</v>
      </c>
      <c r="D679" s="20">
        <v>1.6</v>
      </c>
      <c r="E679" s="20">
        <v>24.69</v>
      </c>
      <c r="F679" s="20">
        <v>-19433.02</v>
      </c>
    </row>
    <row r="680" spans="1:6" x14ac:dyDescent="0.25">
      <c r="A680" s="19">
        <v>211407030101</v>
      </c>
      <c r="B680" t="s">
        <v>448</v>
      </c>
      <c r="C680" s="20">
        <v>-19409.93</v>
      </c>
      <c r="D680" s="20">
        <v>1.6</v>
      </c>
      <c r="E680" s="20">
        <v>24.69</v>
      </c>
      <c r="F680" s="20">
        <v>-19433.02</v>
      </c>
    </row>
    <row r="681" spans="1:6" x14ac:dyDescent="0.25">
      <c r="A681" s="19">
        <v>2114070401</v>
      </c>
      <c r="B681" t="s">
        <v>449</v>
      </c>
      <c r="C681" s="20">
        <v>-295350.03000000003</v>
      </c>
      <c r="D681" s="20">
        <v>6416.7</v>
      </c>
      <c r="E681" s="20">
        <v>18449.72</v>
      </c>
      <c r="F681" s="20">
        <v>-307383.05</v>
      </c>
    </row>
    <row r="682" spans="1:6" x14ac:dyDescent="0.25">
      <c r="A682" s="19">
        <v>211407040101</v>
      </c>
      <c r="B682" t="s">
        <v>449</v>
      </c>
      <c r="C682" s="20">
        <v>-295350.03000000003</v>
      </c>
      <c r="D682" s="20">
        <v>6416.7</v>
      </c>
      <c r="E682" s="20">
        <v>18449.72</v>
      </c>
      <c r="F682" s="20">
        <v>-307383.05</v>
      </c>
    </row>
    <row r="683" spans="1:6" x14ac:dyDescent="0.25">
      <c r="A683" s="19">
        <v>2114070601</v>
      </c>
      <c r="B683" t="s">
        <v>472</v>
      </c>
      <c r="C683" s="20">
        <v>-49.23</v>
      </c>
      <c r="D683" s="20">
        <v>0</v>
      </c>
      <c r="E683" s="20">
        <v>0.04</v>
      </c>
      <c r="F683" s="20">
        <v>-49.27</v>
      </c>
    </row>
    <row r="684" spans="1:6" x14ac:dyDescent="0.25">
      <c r="A684" s="19">
        <v>211407060101</v>
      </c>
      <c r="B684" t="s">
        <v>472</v>
      </c>
      <c r="C684" s="20">
        <v>-49.23</v>
      </c>
      <c r="D684" s="20">
        <v>0</v>
      </c>
      <c r="E684" s="20">
        <v>0.04</v>
      </c>
      <c r="F684" s="20">
        <v>-49.27</v>
      </c>
    </row>
    <row r="685" spans="1:6" x14ac:dyDescent="0.25">
      <c r="A685" s="19">
        <v>2114079901</v>
      </c>
      <c r="B685" t="s">
        <v>452</v>
      </c>
      <c r="C685" s="20">
        <v>0</v>
      </c>
      <c r="D685" s="20">
        <v>345.51</v>
      </c>
      <c r="E685" s="20">
        <v>345.51</v>
      </c>
      <c r="F685" s="20">
        <v>0</v>
      </c>
    </row>
    <row r="686" spans="1:6" x14ac:dyDescent="0.25">
      <c r="A686" s="19">
        <v>211407990101</v>
      </c>
      <c r="B686" t="s">
        <v>452</v>
      </c>
      <c r="C686" s="20">
        <v>0</v>
      </c>
      <c r="D686" s="20">
        <v>345.51</v>
      </c>
      <c r="E686" s="20">
        <v>345.51</v>
      </c>
      <c r="F686" s="20">
        <v>0</v>
      </c>
    </row>
    <row r="687" spans="1:6" x14ac:dyDescent="0.25">
      <c r="A687" s="19">
        <v>211409</v>
      </c>
      <c r="B687" t="s">
        <v>474</v>
      </c>
      <c r="C687" s="20">
        <v>0</v>
      </c>
      <c r="D687" s="20">
        <v>0.24</v>
      </c>
      <c r="E687" s="20">
        <v>0.24</v>
      </c>
      <c r="F687" s="20">
        <v>0</v>
      </c>
    </row>
    <row r="688" spans="1:6" x14ac:dyDescent="0.25">
      <c r="A688" s="19">
        <v>2114099901</v>
      </c>
      <c r="B688" t="s">
        <v>172</v>
      </c>
      <c r="C688" s="20">
        <v>0</v>
      </c>
      <c r="D688" s="20">
        <v>0.24</v>
      </c>
      <c r="E688" s="20">
        <v>0.24</v>
      </c>
      <c r="F688" s="20">
        <v>0</v>
      </c>
    </row>
    <row r="689" spans="1:6" x14ac:dyDescent="0.25">
      <c r="A689" s="19">
        <v>211409990101</v>
      </c>
      <c r="B689" t="s">
        <v>452</v>
      </c>
      <c r="C689" s="20">
        <v>0</v>
      </c>
      <c r="D689" s="20">
        <v>0.24</v>
      </c>
      <c r="E689" s="20">
        <v>0.24</v>
      </c>
      <c r="F689" s="20">
        <v>0</v>
      </c>
    </row>
    <row r="690" spans="1:6" x14ac:dyDescent="0.25">
      <c r="A690" s="19">
        <v>211410</v>
      </c>
      <c r="B690" t="s">
        <v>475</v>
      </c>
      <c r="C690" s="20">
        <v>-298.08</v>
      </c>
      <c r="D690" s="20">
        <v>21.15</v>
      </c>
      <c r="E690" s="20">
        <v>7.05</v>
      </c>
      <c r="F690" s="20">
        <v>-283.98</v>
      </c>
    </row>
    <row r="691" spans="1:6" x14ac:dyDescent="0.25">
      <c r="A691" s="19">
        <v>2114100101</v>
      </c>
      <c r="B691" t="s">
        <v>449</v>
      </c>
      <c r="C691" s="20">
        <v>-298.08</v>
      </c>
      <c r="D691" s="20">
        <v>15.14</v>
      </c>
      <c r="E691" s="20">
        <v>1.04</v>
      </c>
      <c r="F691" s="20">
        <v>-283.98</v>
      </c>
    </row>
    <row r="692" spans="1:6" x14ac:dyDescent="0.25">
      <c r="A692" s="19">
        <v>211410010101</v>
      </c>
      <c r="B692" t="s">
        <v>449</v>
      </c>
      <c r="C692" s="20">
        <v>-298.08</v>
      </c>
      <c r="D692" s="20">
        <v>15.14</v>
      </c>
      <c r="E692" s="20">
        <v>1.04</v>
      </c>
      <c r="F692" s="20">
        <v>-283.98</v>
      </c>
    </row>
    <row r="693" spans="1:6" x14ac:dyDescent="0.25">
      <c r="A693" s="19">
        <v>2114109901</v>
      </c>
      <c r="B693" t="s">
        <v>452</v>
      </c>
      <c r="C693" s="20">
        <v>0</v>
      </c>
      <c r="D693" s="20">
        <v>6.01</v>
      </c>
      <c r="E693" s="20">
        <v>6.01</v>
      </c>
      <c r="F693" s="20">
        <v>0</v>
      </c>
    </row>
    <row r="694" spans="1:6" x14ac:dyDescent="0.25">
      <c r="A694" s="19">
        <v>211410990101</v>
      </c>
      <c r="B694" t="s">
        <v>452</v>
      </c>
      <c r="C694" s="20">
        <v>0</v>
      </c>
      <c r="D694" s="20">
        <v>6.01</v>
      </c>
      <c r="E694" s="20">
        <v>6.01</v>
      </c>
      <c r="F694" s="20">
        <v>0</v>
      </c>
    </row>
    <row r="695" spans="1:6" x14ac:dyDescent="0.25">
      <c r="A695" s="19">
        <v>212</v>
      </c>
      <c r="B695" t="s">
        <v>198</v>
      </c>
      <c r="C695" s="20">
        <v>-34784391.689999998</v>
      </c>
      <c r="D695" s="20">
        <v>2396239.81</v>
      </c>
      <c r="E695" s="20">
        <v>3188461.07</v>
      </c>
      <c r="F695" s="20">
        <v>-35576612.950000003</v>
      </c>
    </row>
    <row r="696" spans="1:6" x14ac:dyDescent="0.25">
      <c r="A696" s="19">
        <v>2121</v>
      </c>
      <c r="B696" t="s">
        <v>199</v>
      </c>
      <c r="C696" s="20">
        <v>-3400363.01</v>
      </c>
      <c r="D696" s="20">
        <v>11846.25</v>
      </c>
      <c r="E696" s="20">
        <v>791936.9</v>
      </c>
      <c r="F696" s="20">
        <v>-4180453.66</v>
      </c>
    </row>
    <row r="697" spans="1:6" x14ac:dyDescent="0.25">
      <c r="A697" s="19">
        <v>212105</v>
      </c>
      <c r="B697" t="s">
        <v>476</v>
      </c>
      <c r="C697" s="20">
        <v>-3009863.01</v>
      </c>
      <c r="D697" s="20">
        <v>9863.01</v>
      </c>
      <c r="E697" s="20">
        <v>11342.47</v>
      </c>
      <c r="F697" s="20">
        <v>-3011342.47</v>
      </c>
    </row>
    <row r="698" spans="1:6" x14ac:dyDescent="0.25">
      <c r="A698" s="19">
        <v>2121050201</v>
      </c>
      <c r="B698" t="s">
        <v>477</v>
      </c>
      <c r="C698" s="20">
        <v>-3000000</v>
      </c>
      <c r="D698" s="20">
        <v>0</v>
      </c>
      <c r="E698" s="20">
        <v>0</v>
      </c>
      <c r="F698" s="20">
        <v>-3000000</v>
      </c>
    </row>
    <row r="699" spans="1:6" x14ac:dyDescent="0.25">
      <c r="A699" s="19">
        <v>212105020101</v>
      </c>
      <c r="B699" t="s">
        <v>478</v>
      </c>
      <c r="C699" s="20">
        <v>-3000000</v>
      </c>
      <c r="D699" s="20">
        <v>0</v>
      </c>
      <c r="E699" s="20">
        <v>0</v>
      </c>
      <c r="F699" s="20">
        <v>-3000000</v>
      </c>
    </row>
    <row r="700" spans="1:6" x14ac:dyDescent="0.25">
      <c r="A700" s="19">
        <v>2121059901</v>
      </c>
      <c r="B700" t="s">
        <v>452</v>
      </c>
      <c r="C700" s="20">
        <v>-9863.01</v>
      </c>
      <c r="D700" s="20">
        <v>9863.01</v>
      </c>
      <c r="E700" s="20">
        <v>11342.47</v>
      </c>
      <c r="F700" s="20">
        <v>-11342.47</v>
      </c>
    </row>
    <row r="701" spans="1:6" x14ac:dyDescent="0.25">
      <c r="A701" s="19">
        <v>212105990101</v>
      </c>
      <c r="B701" t="s">
        <v>479</v>
      </c>
      <c r="C701" s="20">
        <v>-9863.01</v>
      </c>
      <c r="D701" s="20">
        <v>9863.01</v>
      </c>
      <c r="E701" s="20">
        <v>11342.47</v>
      </c>
      <c r="F701" s="20">
        <v>-11342.47</v>
      </c>
    </row>
    <row r="702" spans="1:6" x14ac:dyDescent="0.25">
      <c r="A702" s="19">
        <v>212107</v>
      </c>
      <c r="B702" t="s">
        <v>480</v>
      </c>
      <c r="C702" s="20">
        <v>-390500</v>
      </c>
      <c r="D702" s="20">
        <v>1983.24</v>
      </c>
      <c r="E702" s="20">
        <v>780594.43</v>
      </c>
      <c r="F702" s="20">
        <v>-1169111.19</v>
      </c>
    </row>
    <row r="703" spans="1:6" x14ac:dyDescent="0.25">
      <c r="A703" s="19">
        <v>2121070101</v>
      </c>
      <c r="B703" t="s">
        <v>481</v>
      </c>
      <c r="C703" s="20">
        <v>-390500</v>
      </c>
      <c r="D703" s="20">
        <v>0</v>
      </c>
      <c r="E703" s="20">
        <v>777975.34</v>
      </c>
      <c r="F703" s="20">
        <v>-1168475.3400000001</v>
      </c>
    </row>
    <row r="704" spans="1:6" x14ac:dyDescent="0.25">
      <c r="A704" s="19">
        <v>212107010101</v>
      </c>
      <c r="B704" t="s">
        <v>481</v>
      </c>
      <c r="C704" s="20">
        <v>-390500</v>
      </c>
      <c r="D704" s="20">
        <v>0</v>
      </c>
      <c r="E704" s="20">
        <v>777975.34</v>
      </c>
      <c r="F704" s="20">
        <v>-1168475.3400000001</v>
      </c>
    </row>
    <row r="705" spans="1:6" x14ac:dyDescent="0.25">
      <c r="A705" s="19">
        <v>2121079901</v>
      </c>
      <c r="B705" t="s">
        <v>452</v>
      </c>
      <c r="C705" s="20">
        <v>0</v>
      </c>
      <c r="D705" s="20">
        <v>1983.24</v>
      </c>
      <c r="E705" s="20">
        <v>2619.09</v>
      </c>
      <c r="F705" s="20">
        <v>-635.85</v>
      </c>
    </row>
    <row r="706" spans="1:6" x14ac:dyDescent="0.25">
      <c r="A706" s="19">
        <v>212107990101</v>
      </c>
      <c r="B706" t="s">
        <v>452</v>
      </c>
      <c r="C706" s="20">
        <v>0</v>
      </c>
      <c r="D706" s="20">
        <v>1983.24</v>
      </c>
      <c r="E706" s="20">
        <v>2619.09</v>
      </c>
      <c r="F706" s="20">
        <v>-635.85</v>
      </c>
    </row>
    <row r="707" spans="1:6" x14ac:dyDescent="0.25">
      <c r="A707" s="19">
        <v>2122</v>
      </c>
      <c r="B707" t="s">
        <v>235</v>
      </c>
      <c r="C707" s="20">
        <v>-28884039.649999999</v>
      </c>
      <c r="D707" s="20">
        <v>2365011.7400000002</v>
      </c>
      <c r="E707" s="20">
        <v>2383220.64</v>
      </c>
      <c r="F707" s="20">
        <v>-28902248.550000001</v>
      </c>
    </row>
    <row r="708" spans="1:6" x14ac:dyDescent="0.25">
      <c r="A708" s="19">
        <v>212207</v>
      </c>
      <c r="B708" t="s">
        <v>480</v>
      </c>
      <c r="C708" s="20">
        <v>-21886115.02</v>
      </c>
      <c r="D708" s="20">
        <v>763485.07</v>
      </c>
      <c r="E708" s="20">
        <v>2331056.0699999998</v>
      </c>
      <c r="F708" s="20">
        <v>-23453686.02</v>
      </c>
    </row>
    <row r="709" spans="1:6" x14ac:dyDescent="0.25">
      <c r="A709" s="19">
        <v>2122070101</v>
      </c>
      <c r="B709" t="s">
        <v>481</v>
      </c>
      <c r="C709" s="20">
        <v>-21862502.260000002</v>
      </c>
      <c r="D709" s="20">
        <v>663325.34</v>
      </c>
      <c r="E709" s="20">
        <v>2221000</v>
      </c>
      <c r="F709" s="20">
        <v>-23420176.920000002</v>
      </c>
    </row>
    <row r="710" spans="1:6" x14ac:dyDescent="0.25">
      <c r="A710" s="19">
        <v>212207010101</v>
      </c>
      <c r="B710" t="s">
        <v>481</v>
      </c>
      <c r="C710" s="20">
        <v>-21862502.260000002</v>
      </c>
      <c r="D710" s="20">
        <v>663325.34</v>
      </c>
      <c r="E710" s="20">
        <v>2221000</v>
      </c>
      <c r="F710" s="20">
        <v>-23420176.920000002</v>
      </c>
    </row>
    <row r="711" spans="1:6" x14ac:dyDescent="0.25">
      <c r="A711" s="19">
        <v>2122079901</v>
      </c>
      <c r="B711" t="s">
        <v>452</v>
      </c>
      <c r="C711" s="20">
        <v>-23612.76</v>
      </c>
      <c r="D711" s="20">
        <v>100159.73</v>
      </c>
      <c r="E711" s="20">
        <v>110056.07</v>
      </c>
      <c r="F711" s="20">
        <v>-33509.1</v>
      </c>
    </row>
    <row r="712" spans="1:6" x14ac:dyDescent="0.25">
      <c r="A712" s="19">
        <v>212207990101</v>
      </c>
      <c r="B712" t="s">
        <v>452</v>
      </c>
      <c r="C712" s="20">
        <v>-23612.76</v>
      </c>
      <c r="D712" s="20">
        <v>100159.73</v>
      </c>
      <c r="E712" s="20">
        <v>110056.07</v>
      </c>
      <c r="F712" s="20">
        <v>-33509.1</v>
      </c>
    </row>
    <row r="713" spans="1:6" x14ac:dyDescent="0.25">
      <c r="A713" s="19">
        <v>212208</v>
      </c>
      <c r="B713" t="s">
        <v>482</v>
      </c>
      <c r="C713" s="20">
        <v>-6997924.6299999999</v>
      </c>
      <c r="D713" s="20">
        <v>1601526.67</v>
      </c>
      <c r="E713" s="20">
        <v>52164.57</v>
      </c>
      <c r="F713" s="20">
        <v>-5448562.5300000003</v>
      </c>
    </row>
    <row r="714" spans="1:6" x14ac:dyDescent="0.25">
      <c r="A714" s="19">
        <v>2122080401</v>
      </c>
      <c r="B714" t="s">
        <v>483</v>
      </c>
      <c r="C714" s="20">
        <v>-6833333.3200000003</v>
      </c>
      <c r="D714" s="20">
        <v>1416666.67</v>
      </c>
      <c r="E714" s="20">
        <v>0</v>
      </c>
      <c r="F714" s="20">
        <v>-5416666.6500000004</v>
      </c>
    </row>
    <row r="715" spans="1:6" x14ac:dyDescent="0.25">
      <c r="A715" s="19">
        <v>212208040101</v>
      </c>
      <c r="B715" t="s">
        <v>484</v>
      </c>
      <c r="C715" s="20">
        <v>-2333333.3199999998</v>
      </c>
      <c r="D715" s="20">
        <v>1166666.67</v>
      </c>
      <c r="E715" s="20">
        <v>0</v>
      </c>
      <c r="F715" s="20">
        <v>-1166666.6499999999</v>
      </c>
    </row>
    <row r="716" spans="1:6" x14ac:dyDescent="0.25">
      <c r="A716" s="19">
        <v>212208040102</v>
      </c>
      <c r="B716" t="s">
        <v>485</v>
      </c>
      <c r="C716" s="20">
        <v>-4500000</v>
      </c>
      <c r="D716" s="20">
        <v>250000</v>
      </c>
      <c r="E716" s="20">
        <v>0</v>
      </c>
      <c r="F716" s="20">
        <v>-4250000</v>
      </c>
    </row>
    <row r="717" spans="1:6" x14ac:dyDescent="0.25">
      <c r="A717" s="19">
        <v>2122089901</v>
      </c>
      <c r="B717" t="s">
        <v>452</v>
      </c>
      <c r="C717" s="20">
        <v>-164591.31</v>
      </c>
      <c r="D717" s="20">
        <v>184860</v>
      </c>
      <c r="E717" s="20">
        <v>52164.57</v>
      </c>
      <c r="F717" s="20">
        <v>-31895.88</v>
      </c>
    </row>
    <row r="718" spans="1:6" x14ac:dyDescent="0.25">
      <c r="A718" s="19">
        <v>212208990101</v>
      </c>
      <c r="B718" t="s">
        <v>484</v>
      </c>
      <c r="C718" s="20">
        <v>-68456.509999999995</v>
      </c>
      <c r="D718" s="20">
        <v>88725.2</v>
      </c>
      <c r="E718" s="20">
        <v>24190.25</v>
      </c>
      <c r="F718" s="20">
        <v>-3921.56</v>
      </c>
    </row>
    <row r="719" spans="1:6" x14ac:dyDescent="0.25">
      <c r="A719" s="19">
        <v>212208990102</v>
      </c>
      <c r="B719" t="s">
        <v>485</v>
      </c>
      <c r="C719" s="20">
        <v>-96134.8</v>
      </c>
      <c r="D719" s="20">
        <v>96134.8</v>
      </c>
      <c r="E719" s="20">
        <v>27974.32</v>
      </c>
      <c r="F719" s="20">
        <v>-27974.32</v>
      </c>
    </row>
    <row r="720" spans="1:6" x14ac:dyDescent="0.25">
      <c r="A720" s="19">
        <v>2123</v>
      </c>
      <c r="B720" t="s">
        <v>486</v>
      </c>
      <c r="C720" s="20">
        <v>-2499989.0299999998</v>
      </c>
      <c r="D720" s="20">
        <v>19381.82</v>
      </c>
      <c r="E720" s="20">
        <v>13303.53</v>
      </c>
      <c r="F720" s="20">
        <v>-2493910.7400000002</v>
      </c>
    </row>
    <row r="721" spans="1:6" x14ac:dyDescent="0.25">
      <c r="A721" s="19">
        <v>212309</v>
      </c>
      <c r="B721" t="s">
        <v>487</v>
      </c>
      <c r="C721" s="20">
        <v>-2499989.0299999998</v>
      </c>
      <c r="D721" s="20">
        <v>19381.82</v>
      </c>
      <c r="E721" s="20">
        <v>13303.53</v>
      </c>
      <c r="F721" s="20">
        <v>-2493910.7400000002</v>
      </c>
    </row>
    <row r="722" spans="1:6" x14ac:dyDescent="0.25">
      <c r="A722" s="19">
        <v>2123090101</v>
      </c>
      <c r="B722" t="s">
        <v>481</v>
      </c>
      <c r="C722" s="20">
        <v>-2488026.06</v>
      </c>
      <c r="D722" s="20">
        <v>7418.85</v>
      </c>
      <c r="E722" s="20">
        <v>0</v>
      </c>
      <c r="F722" s="20">
        <v>-2480607.21</v>
      </c>
    </row>
    <row r="723" spans="1:6" x14ac:dyDescent="0.25">
      <c r="A723" s="19">
        <v>212309010102</v>
      </c>
      <c r="B723" t="s">
        <v>488</v>
      </c>
      <c r="C723" s="20">
        <v>-2488026.06</v>
      </c>
      <c r="D723" s="20">
        <v>7418.85</v>
      </c>
      <c r="E723" s="20">
        <v>0</v>
      </c>
      <c r="F723" s="20">
        <v>-2480607.21</v>
      </c>
    </row>
    <row r="724" spans="1:6" x14ac:dyDescent="0.25">
      <c r="A724" s="19">
        <v>2123099901</v>
      </c>
      <c r="B724" t="s">
        <v>452</v>
      </c>
      <c r="C724" s="20">
        <v>-11962.97</v>
      </c>
      <c r="D724" s="20">
        <v>11962.97</v>
      </c>
      <c r="E724" s="20">
        <v>13303.53</v>
      </c>
      <c r="F724" s="20">
        <v>-13303.53</v>
      </c>
    </row>
    <row r="725" spans="1:6" x14ac:dyDescent="0.25">
      <c r="A725" s="19">
        <v>212309990102</v>
      </c>
      <c r="B725" t="s">
        <v>489</v>
      </c>
      <c r="C725" s="20">
        <v>-11962.97</v>
      </c>
      <c r="D725" s="20">
        <v>11962.97</v>
      </c>
      <c r="E725" s="20">
        <v>13303.53</v>
      </c>
      <c r="F725" s="20">
        <v>-13303.53</v>
      </c>
    </row>
    <row r="726" spans="1:6" x14ac:dyDescent="0.25">
      <c r="A726" s="19">
        <v>213</v>
      </c>
      <c r="B726" t="s">
        <v>64</v>
      </c>
      <c r="C726" s="20">
        <v>-1061574.51</v>
      </c>
      <c r="D726" s="20">
        <v>9666404.0600000005</v>
      </c>
      <c r="E726" s="20">
        <v>9659074.25</v>
      </c>
      <c r="F726" s="20">
        <v>-1054244.7</v>
      </c>
    </row>
    <row r="727" spans="1:6" x14ac:dyDescent="0.25">
      <c r="A727" s="19">
        <v>2130</v>
      </c>
      <c r="B727" t="s">
        <v>64</v>
      </c>
      <c r="C727" s="20">
        <v>-1061574.51</v>
      </c>
      <c r="D727" s="20">
        <v>9666404.0600000005</v>
      </c>
      <c r="E727" s="20">
        <v>9659074.25</v>
      </c>
      <c r="F727" s="20">
        <v>-1054244.7</v>
      </c>
    </row>
    <row r="728" spans="1:6" x14ac:dyDescent="0.25">
      <c r="A728" s="19">
        <v>213001</v>
      </c>
      <c r="B728" t="s">
        <v>490</v>
      </c>
      <c r="C728" s="20">
        <v>-1051327.95</v>
      </c>
      <c r="D728" s="20">
        <v>5661095.8399999999</v>
      </c>
      <c r="E728" s="20">
        <v>5653059.2800000003</v>
      </c>
      <c r="F728" s="20">
        <v>-1043291.39</v>
      </c>
    </row>
    <row r="729" spans="1:6" x14ac:dyDescent="0.25">
      <c r="A729" s="19">
        <v>2130010101</v>
      </c>
      <c r="B729" t="s">
        <v>491</v>
      </c>
      <c r="C729" s="20">
        <v>-1050719.6299999999</v>
      </c>
      <c r="D729" s="20">
        <v>5640033.3499999996</v>
      </c>
      <c r="E729" s="20">
        <v>5631996.79</v>
      </c>
      <c r="F729" s="20">
        <v>-1042683.07</v>
      </c>
    </row>
    <row r="730" spans="1:6" x14ac:dyDescent="0.25">
      <c r="A730" s="19">
        <v>213001010101</v>
      </c>
      <c r="B730" t="s">
        <v>492</v>
      </c>
      <c r="C730" s="20">
        <v>-1050719.6299999999</v>
      </c>
      <c r="D730" s="20">
        <v>5640033.3499999996</v>
      </c>
      <c r="E730" s="20">
        <v>5631996.79</v>
      </c>
      <c r="F730" s="20">
        <v>-1042683.07</v>
      </c>
    </row>
    <row r="731" spans="1:6" x14ac:dyDescent="0.25">
      <c r="A731" s="19">
        <v>2130010201</v>
      </c>
      <c r="B731" t="s">
        <v>493</v>
      </c>
      <c r="C731" s="20">
        <v>-608.32000000000005</v>
      </c>
      <c r="D731" s="20">
        <v>21062.49</v>
      </c>
      <c r="E731" s="20">
        <v>21062.49</v>
      </c>
      <c r="F731" s="20">
        <v>-608.32000000000005</v>
      </c>
    </row>
    <row r="732" spans="1:6" x14ac:dyDescent="0.25">
      <c r="A732" s="19">
        <v>213001020101</v>
      </c>
      <c r="B732" t="s">
        <v>493</v>
      </c>
      <c r="C732" s="20">
        <v>-608.32000000000005</v>
      </c>
      <c r="D732" s="20">
        <v>21062.49</v>
      </c>
      <c r="E732" s="20">
        <v>21062.49</v>
      </c>
      <c r="F732" s="20">
        <v>-608.32000000000005</v>
      </c>
    </row>
    <row r="733" spans="1:6" x14ac:dyDescent="0.25">
      <c r="A733" s="19">
        <v>213002</v>
      </c>
      <c r="B733" t="s">
        <v>494</v>
      </c>
      <c r="C733" s="20">
        <v>-10246.56</v>
      </c>
      <c r="D733" s="20">
        <v>3176595.09</v>
      </c>
      <c r="E733" s="20">
        <v>3177301.84</v>
      </c>
      <c r="F733" s="20">
        <v>-10953.31</v>
      </c>
    </row>
    <row r="734" spans="1:6" x14ac:dyDescent="0.25">
      <c r="A734" s="19">
        <v>2130020001</v>
      </c>
      <c r="B734" t="s">
        <v>495</v>
      </c>
      <c r="C734" s="20">
        <v>-10246.56</v>
      </c>
      <c r="D734" s="20">
        <v>3176595.09</v>
      </c>
      <c r="E734" s="20">
        <v>3177301.84</v>
      </c>
      <c r="F734" s="20">
        <v>-10953.31</v>
      </c>
    </row>
    <row r="735" spans="1:6" x14ac:dyDescent="0.25">
      <c r="A735" s="19">
        <v>213002000101</v>
      </c>
      <c r="B735" t="s">
        <v>496</v>
      </c>
      <c r="C735" s="20">
        <v>0</v>
      </c>
      <c r="D735" s="20">
        <v>969830.63</v>
      </c>
      <c r="E735" s="20">
        <v>969830.63</v>
      </c>
      <c r="F735" s="20">
        <v>0</v>
      </c>
    </row>
    <row r="736" spans="1:6" x14ac:dyDescent="0.25">
      <c r="A736" s="19">
        <v>213002000102</v>
      </c>
      <c r="B736" t="s">
        <v>497</v>
      </c>
      <c r="C736" s="20">
        <v>0</v>
      </c>
      <c r="D736" s="20">
        <v>85787.5</v>
      </c>
      <c r="E736" s="20">
        <v>85787.5</v>
      </c>
      <c r="F736" s="20">
        <v>0</v>
      </c>
    </row>
    <row r="737" spans="1:6" x14ac:dyDescent="0.25">
      <c r="A737" s="19">
        <v>213002000103</v>
      </c>
      <c r="B737" t="s">
        <v>498</v>
      </c>
      <c r="C737" s="20">
        <v>0</v>
      </c>
      <c r="D737" s="20">
        <v>143866.93</v>
      </c>
      <c r="E737" s="20">
        <v>143866.93</v>
      </c>
      <c r="F737" s="20">
        <v>0</v>
      </c>
    </row>
    <row r="738" spans="1:6" x14ac:dyDescent="0.25">
      <c r="A738" s="19">
        <v>213002000104</v>
      </c>
      <c r="B738" t="s">
        <v>499</v>
      </c>
      <c r="C738" s="20">
        <v>0</v>
      </c>
      <c r="D738" s="20">
        <v>247.64</v>
      </c>
      <c r="E738" s="20">
        <v>247.64</v>
      </c>
      <c r="F738" s="20">
        <v>0</v>
      </c>
    </row>
    <row r="739" spans="1:6" x14ac:dyDescent="0.25">
      <c r="A739" s="19">
        <v>213002000105</v>
      </c>
      <c r="B739" t="s">
        <v>500</v>
      </c>
      <c r="C739" s="20">
        <v>0</v>
      </c>
      <c r="D739" s="20">
        <v>1548667.66</v>
      </c>
      <c r="E739" s="20">
        <v>1548667.66</v>
      </c>
      <c r="F739" s="20">
        <v>0</v>
      </c>
    </row>
    <row r="740" spans="1:6" x14ac:dyDescent="0.25">
      <c r="A740" s="19">
        <v>213002000106</v>
      </c>
      <c r="B740" t="s">
        <v>501</v>
      </c>
      <c r="C740" s="20">
        <v>-10246.56</v>
      </c>
      <c r="D740" s="20">
        <v>20569.419999999998</v>
      </c>
      <c r="E740" s="20">
        <v>21194.57</v>
      </c>
      <c r="F740" s="20">
        <v>-10871.71</v>
      </c>
    </row>
    <row r="741" spans="1:6" x14ac:dyDescent="0.25">
      <c r="A741" s="19">
        <v>213002000107</v>
      </c>
      <c r="B741" t="s">
        <v>502</v>
      </c>
      <c r="C741" s="20">
        <v>0</v>
      </c>
      <c r="D741" s="20">
        <v>197220.72</v>
      </c>
      <c r="E741" s="20">
        <v>197302.32</v>
      </c>
      <c r="F741" s="20">
        <v>-81.599999999999994</v>
      </c>
    </row>
    <row r="742" spans="1:6" x14ac:dyDescent="0.25">
      <c r="A742" s="19">
        <v>213002000108</v>
      </c>
      <c r="B742" t="s">
        <v>503</v>
      </c>
      <c r="C742" s="20">
        <v>0</v>
      </c>
      <c r="D742" s="20">
        <v>29564.02</v>
      </c>
      <c r="E742" s="20">
        <v>29564.02</v>
      </c>
      <c r="F742" s="20">
        <v>0</v>
      </c>
    </row>
    <row r="743" spans="1:6" x14ac:dyDescent="0.25">
      <c r="A743" s="19">
        <v>213002000109</v>
      </c>
      <c r="B743" t="s">
        <v>504</v>
      </c>
      <c r="C743" s="20">
        <v>0</v>
      </c>
      <c r="D743" s="20">
        <v>107445</v>
      </c>
      <c r="E743" s="20">
        <v>107445</v>
      </c>
      <c r="F743" s="20">
        <v>0</v>
      </c>
    </row>
    <row r="744" spans="1:6" x14ac:dyDescent="0.25">
      <c r="A744" s="19">
        <v>213002000110</v>
      </c>
      <c r="B744" t="s">
        <v>505</v>
      </c>
      <c r="C744" s="20">
        <v>0</v>
      </c>
      <c r="D744" s="20">
        <v>1289.8399999999999</v>
      </c>
      <c r="E744" s="20">
        <v>1289.8399999999999</v>
      </c>
      <c r="F744" s="20">
        <v>0</v>
      </c>
    </row>
    <row r="745" spans="1:6" x14ac:dyDescent="0.25">
      <c r="A745" s="19">
        <v>213002000111</v>
      </c>
      <c r="B745" t="s">
        <v>506</v>
      </c>
      <c r="C745" s="20">
        <v>0</v>
      </c>
      <c r="D745" s="20">
        <v>72105.73</v>
      </c>
      <c r="E745" s="20">
        <v>72105.73</v>
      </c>
      <c r="F745" s="20">
        <v>0</v>
      </c>
    </row>
    <row r="746" spans="1:6" x14ac:dyDescent="0.25">
      <c r="A746" s="19">
        <v>213005</v>
      </c>
      <c r="B746" t="s">
        <v>507</v>
      </c>
      <c r="C746" s="20">
        <v>0</v>
      </c>
      <c r="D746" s="20">
        <v>828713.13</v>
      </c>
      <c r="E746" s="20">
        <v>828713.13</v>
      </c>
      <c r="F746" s="20">
        <v>0</v>
      </c>
    </row>
    <row r="747" spans="1:6" x14ac:dyDescent="0.25">
      <c r="A747" s="19">
        <v>2130050101</v>
      </c>
      <c r="B747" t="s">
        <v>508</v>
      </c>
      <c r="C747" s="20">
        <v>0</v>
      </c>
      <c r="D747" s="20">
        <v>828713.13</v>
      </c>
      <c r="E747" s="20">
        <v>828713.13</v>
      </c>
      <c r="F747" s="20">
        <v>0</v>
      </c>
    </row>
    <row r="748" spans="1:6" x14ac:dyDescent="0.25">
      <c r="A748" s="19">
        <v>213005010101</v>
      </c>
      <c r="B748" t="s">
        <v>508</v>
      </c>
      <c r="C748" s="20">
        <v>0</v>
      </c>
      <c r="D748" s="20">
        <v>828713.13</v>
      </c>
      <c r="E748" s="20">
        <v>828713.13</v>
      </c>
      <c r="F748" s="20">
        <v>0</v>
      </c>
    </row>
    <row r="749" spans="1:6" x14ac:dyDescent="0.25">
      <c r="A749" s="19">
        <v>214</v>
      </c>
      <c r="B749" t="s">
        <v>509</v>
      </c>
      <c r="C749" s="20">
        <v>-16288028.67</v>
      </c>
      <c r="D749" s="20">
        <v>1073165.46</v>
      </c>
      <c r="E749" s="20">
        <v>76650.87</v>
      </c>
      <c r="F749" s="20">
        <v>-15291514.08</v>
      </c>
    </row>
    <row r="750" spans="1:6" x14ac:dyDescent="0.25">
      <c r="A750" s="19">
        <v>2141</v>
      </c>
      <c r="B750" t="s">
        <v>510</v>
      </c>
      <c r="C750" s="20">
        <v>-2013974.24</v>
      </c>
      <c r="D750" s="20">
        <v>9205.56</v>
      </c>
      <c r="E750" s="20">
        <v>10191.870000000001</v>
      </c>
      <c r="F750" s="20">
        <v>-2014960.55</v>
      </c>
    </row>
    <row r="751" spans="1:6" x14ac:dyDescent="0.25">
      <c r="A751" s="19">
        <v>214100</v>
      </c>
      <c r="B751" t="s">
        <v>511</v>
      </c>
      <c r="C751" s="20">
        <v>-2013974.24</v>
      </c>
      <c r="D751" s="20">
        <v>9205.56</v>
      </c>
      <c r="E751" s="20">
        <v>10191.870000000001</v>
      </c>
      <c r="F751" s="20">
        <v>-2014960.55</v>
      </c>
    </row>
    <row r="752" spans="1:6" x14ac:dyDescent="0.25">
      <c r="A752" s="19">
        <v>2141000201</v>
      </c>
      <c r="B752" t="s">
        <v>512</v>
      </c>
      <c r="C752" s="20">
        <v>-2000000</v>
      </c>
      <c r="D752" s="20">
        <v>0</v>
      </c>
      <c r="E752" s="20">
        <v>0</v>
      </c>
      <c r="F752" s="20">
        <v>-2000000</v>
      </c>
    </row>
    <row r="753" spans="1:6" x14ac:dyDescent="0.25">
      <c r="A753" s="19">
        <v>214100020101</v>
      </c>
      <c r="B753" t="s">
        <v>513</v>
      </c>
      <c r="C753" s="20">
        <v>-2000000</v>
      </c>
      <c r="D753" s="20">
        <v>0</v>
      </c>
      <c r="E753" s="20">
        <v>0</v>
      </c>
      <c r="F753" s="20">
        <v>-2000000</v>
      </c>
    </row>
    <row r="754" spans="1:6" x14ac:dyDescent="0.25">
      <c r="A754" s="19">
        <v>2141009901</v>
      </c>
      <c r="B754" t="s">
        <v>452</v>
      </c>
      <c r="C754" s="20">
        <v>-13974.24</v>
      </c>
      <c r="D754" s="20">
        <v>9205.56</v>
      </c>
      <c r="E754" s="20">
        <v>10191.870000000001</v>
      </c>
      <c r="F754" s="20">
        <v>-14960.55</v>
      </c>
    </row>
    <row r="755" spans="1:6" x14ac:dyDescent="0.25">
      <c r="A755" s="19">
        <v>214100990101</v>
      </c>
      <c r="B755" t="s">
        <v>514</v>
      </c>
      <c r="C755" s="20">
        <v>-13974.24</v>
      </c>
      <c r="D755" s="20">
        <v>9205.56</v>
      </c>
      <c r="E755" s="20">
        <v>10191.870000000001</v>
      </c>
      <c r="F755" s="20">
        <v>-14960.55</v>
      </c>
    </row>
    <row r="756" spans="1:6" x14ac:dyDescent="0.25">
      <c r="A756" s="19">
        <v>2142</v>
      </c>
      <c r="B756" t="s">
        <v>515</v>
      </c>
      <c r="C756" s="20">
        <v>-14274054.43</v>
      </c>
      <c r="D756" s="20">
        <v>1063959.8999999999</v>
      </c>
      <c r="E756" s="20">
        <v>66459</v>
      </c>
      <c r="F756" s="20">
        <v>-13276553.529999999</v>
      </c>
    </row>
    <row r="757" spans="1:6" x14ac:dyDescent="0.25">
      <c r="A757" s="19">
        <v>214201</v>
      </c>
      <c r="B757" t="s">
        <v>516</v>
      </c>
      <c r="C757" s="20">
        <v>-14274054.43</v>
      </c>
      <c r="D757" s="20">
        <v>1063959.8999999999</v>
      </c>
      <c r="E757" s="20">
        <v>66459</v>
      </c>
      <c r="F757" s="20">
        <v>-13276553.529999999</v>
      </c>
    </row>
    <row r="758" spans="1:6" x14ac:dyDescent="0.25">
      <c r="A758" s="19">
        <v>2142010101</v>
      </c>
      <c r="B758" t="s">
        <v>517</v>
      </c>
      <c r="C758" s="20">
        <v>-7000000</v>
      </c>
      <c r="D758" s="20">
        <v>0</v>
      </c>
      <c r="E758" s="20">
        <v>0</v>
      </c>
      <c r="F758" s="20">
        <v>-7000000</v>
      </c>
    </row>
    <row r="759" spans="1:6" x14ac:dyDescent="0.25">
      <c r="A759" s="19">
        <v>214201010101</v>
      </c>
      <c r="B759" t="s">
        <v>518</v>
      </c>
      <c r="C759" s="20">
        <v>-2000000</v>
      </c>
      <c r="D759" s="20">
        <v>0</v>
      </c>
      <c r="E759" s="20">
        <v>0</v>
      </c>
      <c r="F759" s="20">
        <v>-2000000</v>
      </c>
    </row>
    <row r="760" spans="1:6" x14ac:dyDescent="0.25">
      <c r="A760" s="19">
        <v>214201010102</v>
      </c>
      <c r="B760" t="s">
        <v>519</v>
      </c>
      <c r="C760" s="20">
        <v>-2000000</v>
      </c>
      <c r="D760" s="20">
        <v>0</v>
      </c>
      <c r="E760" s="20">
        <v>0</v>
      </c>
      <c r="F760" s="20">
        <v>-2000000</v>
      </c>
    </row>
    <row r="761" spans="1:6" x14ac:dyDescent="0.25">
      <c r="A761" s="19">
        <v>214201010103</v>
      </c>
      <c r="B761" t="s">
        <v>520</v>
      </c>
      <c r="C761" s="20">
        <v>-3000000</v>
      </c>
      <c r="D761" s="20">
        <v>0</v>
      </c>
      <c r="E761" s="20">
        <v>0</v>
      </c>
      <c r="F761" s="20">
        <v>-3000000</v>
      </c>
    </row>
    <row r="762" spans="1:6" x14ac:dyDescent="0.25">
      <c r="A762" s="19">
        <v>2142010201</v>
      </c>
      <c r="B762" t="s">
        <v>512</v>
      </c>
      <c r="C762" s="20">
        <v>-7243000</v>
      </c>
      <c r="D762" s="20">
        <v>1000000</v>
      </c>
      <c r="E762" s="20">
        <v>0</v>
      </c>
      <c r="F762" s="20">
        <v>-6243000</v>
      </c>
    </row>
    <row r="763" spans="1:6" x14ac:dyDescent="0.25">
      <c r="A763" s="19">
        <v>214201020134</v>
      </c>
      <c r="B763" t="s">
        <v>521</v>
      </c>
      <c r="C763" s="20">
        <v>-1500000</v>
      </c>
      <c r="D763" s="20">
        <v>0</v>
      </c>
      <c r="E763" s="20">
        <v>0</v>
      </c>
      <c r="F763" s="20">
        <v>-1500000</v>
      </c>
    </row>
    <row r="764" spans="1:6" x14ac:dyDescent="0.25">
      <c r="A764" s="19">
        <v>214201020135</v>
      </c>
      <c r="B764" t="s">
        <v>522</v>
      </c>
      <c r="C764" s="20">
        <v>-2000000</v>
      </c>
      <c r="D764" s="20">
        <v>0</v>
      </c>
      <c r="E764" s="20">
        <v>0</v>
      </c>
      <c r="F764" s="20">
        <v>-2000000</v>
      </c>
    </row>
    <row r="765" spans="1:6" x14ac:dyDescent="0.25">
      <c r="A765" s="19">
        <v>214201020136</v>
      </c>
      <c r="B765" t="s">
        <v>523</v>
      </c>
      <c r="C765" s="20">
        <v>-1000000</v>
      </c>
      <c r="D765" s="20">
        <v>0</v>
      </c>
      <c r="E765" s="20">
        <v>0</v>
      </c>
      <c r="F765" s="20">
        <v>-1000000</v>
      </c>
    </row>
    <row r="766" spans="1:6" x14ac:dyDescent="0.25">
      <c r="A766" s="19">
        <v>214201020137</v>
      </c>
      <c r="B766" t="s">
        <v>524</v>
      </c>
      <c r="C766" s="20">
        <v>-1000000</v>
      </c>
      <c r="D766" s="20">
        <v>1000000</v>
      </c>
      <c r="E766" s="20">
        <v>0</v>
      </c>
      <c r="F766" s="20">
        <v>0</v>
      </c>
    </row>
    <row r="767" spans="1:6" x14ac:dyDescent="0.25">
      <c r="A767" s="19">
        <v>214201020138</v>
      </c>
      <c r="B767" t="s">
        <v>525</v>
      </c>
      <c r="C767" s="20">
        <v>-1743000</v>
      </c>
      <c r="D767" s="20">
        <v>0</v>
      </c>
      <c r="E767" s="20">
        <v>0</v>
      </c>
      <c r="F767" s="20">
        <v>-1743000</v>
      </c>
    </row>
    <row r="768" spans="1:6" x14ac:dyDescent="0.25">
      <c r="A768" s="19">
        <v>2142019901</v>
      </c>
      <c r="B768" t="s">
        <v>452</v>
      </c>
      <c r="C768" s="20">
        <v>-31054.43</v>
      </c>
      <c r="D768" s="20">
        <v>63959.9</v>
      </c>
      <c r="E768" s="20">
        <v>66459</v>
      </c>
      <c r="F768" s="20">
        <v>-33553.53</v>
      </c>
    </row>
    <row r="769" spans="1:6" x14ac:dyDescent="0.25">
      <c r="A769" s="19">
        <v>214201990132</v>
      </c>
      <c r="B769" t="s">
        <v>526</v>
      </c>
      <c r="C769" s="20">
        <v>-986.06</v>
      </c>
      <c r="D769" s="20">
        <v>9205.56</v>
      </c>
      <c r="E769" s="20">
        <v>10191.870000000001</v>
      </c>
      <c r="F769" s="20">
        <v>-1972.37</v>
      </c>
    </row>
    <row r="770" spans="1:6" x14ac:dyDescent="0.25">
      <c r="A770" s="19">
        <v>214201990133</v>
      </c>
      <c r="B770" t="s">
        <v>527</v>
      </c>
      <c r="C770" s="20">
        <v>-986.15</v>
      </c>
      <c r="D770" s="20">
        <v>9205.5499999999993</v>
      </c>
      <c r="E770" s="20">
        <v>10191.870000000001</v>
      </c>
      <c r="F770" s="20">
        <v>-1972.47</v>
      </c>
    </row>
    <row r="771" spans="1:6" x14ac:dyDescent="0.25">
      <c r="A771" s="19">
        <v>214201990135</v>
      </c>
      <c r="B771" t="s">
        <v>528</v>
      </c>
      <c r="C771" s="20">
        <v>-4931.46</v>
      </c>
      <c r="D771" s="20">
        <v>6904.26</v>
      </c>
      <c r="E771" s="20">
        <v>7643.98</v>
      </c>
      <c r="F771" s="20">
        <v>-5671.18</v>
      </c>
    </row>
    <row r="772" spans="1:6" x14ac:dyDescent="0.25">
      <c r="A772" s="19">
        <v>214201990136</v>
      </c>
      <c r="B772" t="s">
        <v>529</v>
      </c>
      <c r="C772" s="20">
        <v>-3495.97</v>
      </c>
      <c r="D772" s="20">
        <v>8898.69</v>
      </c>
      <c r="E772" s="20">
        <v>9852.11</v>
      </c>
      <c r="F772" s="20">
        <v>-4449.3900000000003</v>
      </c>
    </row>
    <row r="773" spans="1:6" x14ac:dyDescent="0.25">
      <c r="A773" s="19">
        <v>214201990137</v>
      </c>
      <c r="B773" t="s">
        <v>530</v>
      </c>
      <c r="C773" s="20">
        <v>-4095.9</v>
      </c>
      <c r="D773" s="20">
        <v>4410.95</v>
      </c>
      <c r="E773" s="20">
        <v>4883.5600000000004</v>
      </c>
      <c r="F773" s="20">
        <v>-4568.51</v>
      </c>
    </row>
    <row r="774" spans="1:6" x14ac:dyDescent="0.25">
      <c r="A774" s="19">
        <v>214201990138</v>
      </c>
      <c r="B774" t="s">
        <v>531</v>
      </c>
      <c r="C774" s="20">
        <v>-3917.82</v>
      </c>
      <c r="D774" s="20">
        <v>4068.5</v>
      </c>
      <c r="E774" s="20">
        <v>150.68</v>
      </c>
      <c r="F774" s="20">
        <v>0</v>
      </c>
    </row>
    <row r="775" spans="1:6" x14ac:dyDescent="0.25">
      <c r="A775" s="19">
        <v>214201990139</v>
      </c>
      <c r="B775" t="s">
        <v>532</v>
      </c>
      <c r="C775" s="20">
        <v>-4849.26</v>
      </c>
      <c r="D775" s="20">
        <v>13578.08</v>
      </c>
      <c r="E775" s="20">
        <v>15032.88</v>
      </c>
      <c r="F775" s="20">
        <v>-6304.06</v>
      </c>
    </row>
    <row r="776" spans="1:6" x14ac:dyDescent="0.25">
      <c r="A776" s="19">
        <v>214201990140</v>
      </c>
      <c r="B776" t="s">
        <v>533</v>
      </c>
      <c r="C776" s="20">
        <v>-7791.81</v>
      </c>
      <c r="D776" s="20">
        <v>7688.31</v>
      </c>
      <c r="E776" s="20">
        <v>8512.0499999999993</v>
      </c>
      <c r="F776" s="20">
        <v>-8615.5499999999993</v>
      </c>
    </row>
    <row r="777" spans="1:6" x14ac:dyDescent="0.25">
      <c r="A777" s="19">
        <v>216</v>
      </c>
      <c r="B777" t="s">
        <v>67</v>
      </c>
      <c r="C777" s="20">
        <v>0</v>
      </c>
      <c r="D777" s="20">
        <v>6388432.3700000001</v>
      </c>
      <c r="E777" s="20">
        <v>6388432.3700000001</v>
      </c>
      <c r="F777" s="20">
        <v>0</v>
      </c>
    </row>
    <row r="778" spans="1:6" x14ac:dyDescent="0.25">
      <c r="A778" s="19">
        <v>2160</v>
      </c>
      <c r="B778" t="s">
        <v>67</v>
      </c>
      <c r="C778" s="20">
        <v>0</v>
      </c>
      <c r="D778" s="20">
        <v>6388432.3700000001</v>
      </c>
      <c r="E778" s="20">
        <v>6388432.3700000001</v>
      </c>
      <c r="F778" s="20">
        <v>0</v>
      </c>
    </row>
    <row r="779" spans="1:6" x14ac:dyDescent="0.25">
      <c r="A779" s="19">
        <v>216001</v>
      </c>
      <c r="B779" t="s">
        <v>534</v>
      </c>
      <c r="C779" s="20">
        <v>0</v>
      </c>
      <c r="D779" s="20">
        <v>6388432.3700000001</v>
      </c>
      <c r="E779" s="20">
        <v>6388432.3700000001</v>
      </c>
      <c r="F779" s="20">
        <v>0</v>
      </c>
    </row>
    <row r="780" spans="1:6" x14ac:dyDescent="0.25">
      <c r="A780" s="19">
        <v>2160010000</v>
      </c>
      <c r="B780" t="s">
        <v>535</v>
      </c>
      <c r="C780" s="20">
        <v>0</v>
      </c>
      <c r="D780" s="20">
        <v>6388432.3700000001</v>
      </c>
      <c r="E780" s="20">
        <v>6388432.3700000001</v>
      </c>
      <c r="F780" s="20">
        <v>0</v>
      </c>
    </row>
    <row r="781" spans="1:6" x14ac:dyDescent="0.25">
      <c r="A781" s="19">
        <v>216001000001</v>
      </c>
      <c r="B781" t="s">
        <v>535</v>
      </c>
      <c r="C781" s="20">
        <v>0</v>
      </c>
      <c r="D781" s="20">
        <v>6388432.3700000001</v>
      </c>
      <c r="E781" s="20">
        <v>6388432.3700000001</v>
      </c>
      <c r="F781" s="20">
        <v>0</v>
      </c>
    </row>
    <row r="782" spans="1:6" x14ac:dyDescent="0.25">
      <c r="A782" s="19">
        <v>22</v>
      </c>
      <c r="B782" t="s">
        <v>68</v>
      </c>
      <c r="C782" s="20">
        <v>-5058831.18</v>
      </c>
      <c r="D782" s="20">
        <v>9438746.2200000007</v>
      </c>
      <c r="E782" s="20">
        <v>7458437.1500000004</v>
      </c>
      <c r="F782" s="20">
        <v>-3078522.11</v>
      </c>
    </row>
    <row r="783" spans="1:6" x14ac:dyDescent="0.25">
      <c r="A783" s="19">
        <v>221</v>
      </c>
      <c r="B783" t="s">
        <v>294</v>
      </c>
      <c r="C783" s="20">
        <v>0</v>
      </c>
      <c r="D783" s="20">
        <v>2872999.61</v>
      </c>
      <c r="E783" s="20">
        <v>2872999.61</v>
      </c>
      <c r="F783" s="20">
        <v>0</v>
      </c>
    </row>
    <row r="784" spans="1:6" x14ac:dyDescent="0.25">
      <c r="A784" s="19">
        <v>2210</v>
      </c>
      <c r="B784" t="s">
        <v>17</v>
      </c>
      <c r="C784" s="20">
        <v>0</v>
      </c>
      <c r="D784" s="20">
        <v>2872999.61</v>
      </c>
      <c r="E784" s="20">
        <v>2872999.61</v>
      </c>
      <c r="F784" s="20">
        <v>0</v>
      </c>
    </row>
    <row r="785" spans="1:6" x14ac:dyDescent="0.25">
      <c r="A785" s="19">
        <v>221000</v>
      </c>
      <c r="B785" t="s">
        <v>17</v>
      </c>
      <c r="C785" s="20">
        <v>0</v>
      </c>
      <c r="D785" s="20">
        <v>2872999.61</v>
      </c>
      <c r="E785" s="20">
        <v>2872999.61</v>
      </c>
      <c r="F785" s="20">
        <v>0</v>
      </c>
    </row>
    <row r="786" spans="1:6" x14ac:dyDescent="0.25">
      <c r="A786" s="19">
        <v>2210000101</v>
      </c>
      <c r="B786" t="s">
        <v>295</v>
      </c>
      <c r="C786" s="20">
        <v>0</v>
      </c>
      <c r="D786" s="20">
        <v>2872999.61</v>
      </c>
      <c r="E786" s="20">
        <v>2872999.61</v>
      </c>
      <c r="F786" s="20">
        <v>0</v>
      </c>
    </row>
    <row r="787" spans="1:6" x14ac:dyDescent="0.25">
      <c r="A787" s="19">
        <v>221000010101</v>
      </c>
      <c r="B787" t="s">
        <v>295</v>
      </c>
      <c r="C787" s="20">
        <v>0</v>
      </c>
      <c r="D787" s="20">
        <v>2872999.61</v>
      </c>
      <c r="E787" s="20">
        <v>2872999.61</v>
      </c>
      <c r="F787" s="20">
        <v>0</v>
      </c>
    </row>
    <row r="788" spans="1:6" x14ac:dyDescent="0.25">
      <c r="A788" s="19">
        <v>222</v>
      </c>
      <c r="B788" t="s">
        <v>69</v>
      </c>
      <c r="C788" s="20">
        <v>-3681182.5</v>
      </c>
      <c r="D788" s="20">
        <v>6241336.7300000004</v>
      </c>
      <c r="E788" s="20">
        <v>4180551.21</v>
      </c>
      <c r="F788" s="20">
        <v>-1620396.98</v>
      </c>
    </row>
    <row r="789" spans="1:6" x14ac:dyDescent="0.25">
      <c r="A789" s="19">
        <v>2220</v>
      </c>
      <c r="B789" t="s">
        <v>69</v>
      </c>
      <c r="C789" s="20">
        <v>-3681182.5</v>
      </c>
      <c r="D789" s="20">
        <v>6241336.7300000004</v>
      </c>
      <c r="E789" s="20">
        <v>4180551.21</v>
      </c>
      <c r="F789" s="20">
        <v>-1620396.98</v>
      </c>
    </row>
    <row r="790" spans="1:6" x14ac:dyDescent="0.25">
      <c r="A790" s="19">
        <v>222001</v>
      </c>
      <c r="B790" t="s">
        <v>70</v>
      </c>
      <c r="C790" s="20">
        <v>-72158.8</v>
      </c>
      <c r="D790" s="20">
        <v>2508847.34</v>
      </c>
      <c r="E790" s="20">
        <v>2484474.7000000002</v>
      </c>
      <c r="F790" s="20">
        <v>-47786.16</v>
      </c>
    </row>
    <row r="791" spans="1:6" x14ac:dyDescent="0.25">
      <c r="A791" s="19">
        <v>2220010101</v>
      </c>
      <c r="B791" t="s">
        <v>536</v>
      </c>
      <c r="C791" s="20">
        <v>-72158.8</v>
      </c>
      <c r="D791" s="20">
        <v>2508847.34</v>
      </c>
      <c r="E791" s="20">
        <v>2484474.7000000002</v>
      </c>
      <c r="F791" s="20">
        <v>-47786.16</v>
      </c>
    </row>
    <row r="792" spans="1:6" x14ac:dyDescent="0.25">
      <c r="A792" s="19">
        <v>222001010101</v>
      </c>
      <c r="B792" t="s">
        <v>537</v>
      </c>
      <c r="C792" s="20">
        <v>-72158.8</v>
      </c>
      <c r="D792" s="20">
        <v>2508847.34</v>
      </c>
      <c r="E792" s="20">
        <v>2484474.7000000002</v>
      </c>
      <c r="F792" s="20">
        <v>-47786.16</v>
      </c>
    </row>
    <row r="793" spans="1:6" x14ac:dyDescent="0.25">
      <c r="A793" s="19">
        <v>222002</v>
      </c>
      <c r="B793" t="s">
        <v>71</v>
      </c>
      <c r="C793" s="20">
        <v>-2380000</v>
      </c>
      <c r="D793" s="20">
        <v>2380000</v>
      </c>
      <c r="E793" s="20">
        <v>0</v>
      </c>
      <c r="F793" s="20">
        <v>0</v>
      </c>
    </row>
    <row r="794" spans="1:6" x14ac:dyDescent="0.25">
      <c r="A794" s="19">
        <v>2220020101</v>
      </c>
      <c r="B794" t="s">
        <v>953</v>
      </c>
      <c r="C794" s="20">
        <v>-2380000</v>
      </c>
      <c r="D794" s="20">
        <v>2380000</v>
      </c>
      <c r="E794" s="20">
        <v>0</v>
      </c>
      <c r="F794" s="20">
        <v>0</v>
      </c>
    </row>
    <row r="795" spans="1:6" x14ac:dyDescent="0.25">
      <c r="A795" s="19">
        <v>222002010101</v>
      </c>
      <c r="B795" t="s">
        <v>953</v>
      </c>
      <c r="C795" s="20">
        <v>-2380000</v>
      </c>
      <c r="D795" s="20">
        <v>2380000</v>
      </c>
      <c r="E795" s="20">
        <v>0</v>
      </c>
      <c r="F795" s="20">
        <v>0</v>
      </c>
    </row>
    <row r="796" spans="1:6" x14ac:dyDescent="0.25">
      <c r="A796" s="19">
        <v>222003</v>
      </c>
      <c r="B796" t="s">
        <v>538</v>
      </c>
      <c r="C796" s="20">
        <v>-417015</v>
      </c>
      <c r="D796" s="20">
        <v>284261.38</v>
      </c>
      <c r="E796" s="20">
        <v>475237.13</v>
      </c>
      <c r="F796" s="20">
        <v>-607990.75</v>
      </c>
    </row>
    <row r="797" spans="1:6" x14ac:dyDescent="0.25">
      <c r="A797" s="19">
        <v>2220030301</v>
      </c>
      <c r="B797" t="s">
        <v>539</v>
      </c>
      <c r="C797" s="20">
        <v>-60843.91</v>
      </c>
      <c r="D797" s="20">
        <v>60849.19</v>
      </c>
      <c r="E797" s="20">
        <v>61176.77</v>
      </c>
      <c r="F797" s="20">
        <v>-61171.49</v>
      </c>
    </row>
    <row r="798" spans="1:6" x14ac:dyDescent="0.25">
      <c r="A798" s="19">
        <v>222003030101</v>
      </c>
      <c r="B798" t="s">
        <v>76</v>
      </c>
      <c r="C798" s="20">
        <v>-21174.46</v>
      </c>
      <c r="D798" s="20">
        <v>21179.07</v>
      </c>
      <c r="E798" s="20">
        <v>20766.5</v>
      </c>
      <c r="F798" s="20">
        <v>-20761.89</v>
      </c>
    </row>
    <row r="799" spans="1:6" x14ac:dyDescent="0.25">
      <c r="A799" s="19">
        <v>222003030102</v>
      </c>
      <c r="B799" t="s">
        <v>540</v>
      </c>
      <c r="C799" s="20">
        <v>-2823.26</v>
      </c>
      <c r="D799" s="20">
        <v>2823.93</v>
      </c>
      <c r="E799" s="20">
        <v>2768.92</v>
      </c>
      <c r="F799" s="20">
        <v>-2768.25</v>
      </c>
    </row>
    <row r="800" spans="1:6" x14ac:dyDescent="0.25">
      <c r="A800" s="19">
        <v>222003030103</v>
      </c>
      <c r="B800" t="s">
        <v>541</v>
      </c>
      <c r="C800" s="20">
        <v>-19519.7</v>
      </c>
      <c r="D800" s="20">
        <v>19519.7</v>
      </c>
      <c r="E800" s="20">
        <v>20894.009999999998</v>
      </c>
      <c r="F800" s="20">
        <v>-20894.009999999998</v>
      </c>
    </row>
    <row r="801" spans="1:6" x14ac:dyDescent="0.25">
      <c r="A801" s="19">
        <v>222003030104</v>
      </c>
      <c r="B801" t="s">
        <v>542</v>
      </c>
      <c r="C801" s="20">
        <v>-17284.79</v>
      </c>
      <c r="D801" s="20">
        <v>17284.79</v>
      </c>
      <c r="E801" s="20">
        <v>16710.87</v>
      </c>
      <c r="F801" s="20">
        <v>-16710.87</v>
      </c>
    </row>
    <row r="802" spans="1:6" x14ac:dyDescent="0.25">
      <c r="A802" s="19">
        <v>222003030105</v>
      </c>
      <c r="B802" t="s">
        <v>543</v>
      </c>
      <c r="C802" s="20">
        <v>-41.7</v>
      </c>
      <c r="D802" s="20">
        <v>41.7</v>
      </c>
      <c r="E802" s="20">
        <v>36.47</v>
      </c>
      <c r="F802" s="20">
        <v>-36.47</v>
      </c>
    </row>
    <row r="803" spans="1:6" x14ac:dyDescent="0.25">
      <c r="A803" s="19">
        <v>2220030401</v>
      </c>
      <c r="B803" t="s">
        <v>544</v>
      </c>
      <c r="C803" s="20">
        <v>-232488.01</v>
      </c>
      <c r="D803" s="20">
        <v>193055.03</v>
      </c>
      <c r="E803" s="20">
        <v>391204.35</v>
      </c>
      <c r="F803" s="20">
        <v>-430637.33</v>
      </c>
    </row>
    <row r="804" spans="1:6" x14ac:dyDescent="0.25">
      <c r="A804" s="19">
        <v>222003040101</v>
      </c>
      <c r="B804" t="s">
        <v>544</v>
      </c>
      <c r="C804" s="20">
        <v>-198337.96</v>
      </c>
      <c r="D804" s="20">
        <v>191409.03</v>
      </c>
      <c r="E804" s="20">
        <v>391204.35</v>
      </c>
      <c r="F804" s="20">
        <v>-398133.28</v>
      </c>
    </row>
    <row r="805" spans="1:6" x14ac:dyDescent="0.25">
      <c r="A805" s="19">
        <v>222003040102</v>
      </c>
      <c r="B805" t="s">
        <v>545</v>
      </c>
      <c r="C805" s="20">
        <v>-34150.050000000003</v>
      </c>
      <c r="D805" s="20">
        <v>1646</v>
      </c>
      <c r="E805" s="20">
        <v>0</v>
      </c>
      <c r="F805" s="20">
        <v>-32504.05</v>
      </c>
    </row>
    <row r="806" spans="1:6" x14ac:dyDescent="0.25">
      <c r="A806" s="19">
        <v>2220030501</v>
      </c>
      <c r="B806" t="s">
        <v>546</v>
      </c>
      <c r="C806" s="20">
        <v>-123683.08</v>
      </c>
      <c r="D806" s="20">
        <v>30357.16</v>
      </c>
      <c r="E806" s="20">
        <v>22856.01</v>
      </c>
      <c r="F806" s="20">
        <v>-116181.93</v>
      </c>
    </row>
    <row r="807" spans="1:6" x14ac:dyDescent="0.25">
      <c r="A807" s="19">
        <v>222003050101</v>
      </c>
      <c r="B807" t="s">
        <v>546</v>
      </c>
      <c r="C807" s="20">
        <v>-2977.14</v>
      </c>
      <c r="D807" s="20">
        <v>5835.22</v>
      </c>
      <c r="E807" s="20">
        <v>6979.23</v>
      </c>
      <c r="F807" s="20">
        <v>-4121.1499999999996</v>
      </c>
    </row>
    <row r="808" spans="1:6" x14ac:dyDescent="0.25">
      <c r="A808" s="19">
        <v>222003050103</v>
      </c>
      <c r="B808" t="s">
        <v>547</v>
      </c>
      <c r="C808" s="20">
        <v>-117317.03</v>
      </c>
      <c r="D808" s="20">
        <v>23810.81</v>
      </c>
      <c r="E808" s="20">
        <v>15554.26</v>
      </c>
      <c r="F808" s="20">
        <v>-109060.48</v>
      </c>
    </row>
    <row r="809" spans="1:6" x14ac:dyDescent="0.25">
      <c r="A809" s="19">
        <v>222003050105</v>
      </c>
      <c r="B809" t="s">
        <v>548</v>
      </c>
      <c r="C809" s="20">
        <v>-3388.91</v>
      </c>
      <c r="D809" s="20">
        <v>711.13</v>
      </c>
      <c r="E809" s="20">
        <v>322.52</v>
      </c>
      <c r="F809" s="20">
        <v>-3000.3</v>
      </c>
    </row>
    <row r="810" spans="1:6" x14ac:dyDescent="0.25">
      <c r="A810" s="19">
        <v>222004</v>
      </c>
      <c r="B810" t="s">
        <v>73</v>
      </c>
      <c r="C810" s="20">
        <v>-521672.29</v>
      </c>
      <c r="D810" s="20">
        <v>0</v>
      </c>
      <c r="E810" s="20">
        <v>107631.44</v>
      </c>
      <c r="F810" s="20">
        <v>-629303.73</v>
      </c>
    </row>
    <row r="811" spans="1:6" x14ac:dyDescent="0.25">
      <c r="A811" s="19">
        <v>2220040001</v>
      </c>
      <c r="B811" t="s">
        <v>355</v>
      </c>
      <c r="C811" s="20">
        <v>-521672.29</v>
      </c>
      <c r="D811" s="20">
        <v>0</v>
      </c>
      <c r="E811" s="20">
        <v>107631.44</v>
      </c>
      <c r="F811" s="20">
        <v>-629303.73</v>
      </c>
    </row>
    <row r="812" spans="1:6" x14ac:dyDescent="0.25">
      <c r="A812" s="19">
        <v>222004000101</v>
      </c>
      <c r="B812" t="s">
        <v>355</v>
      </c>
      <c r="C812" s="20">
        <v>-521672.29</v>
      </c>
      <c r="D812" s="20">
        <v>0</v>
      </c>
      <c r="E812" s="20">
        <v>107631.44</v>
      </c>
      <c r="F812" s="20">
        <v>-629303.73</v>
      </c>
    </row>
    <row r="813" spans="1:6" x14ac:dyDescent="0.25">
      <c r="A813" s="19">
        <v>222005</v>
      </c>
      <c r="B813" t="s">
        <v>74</v>
      </c>
      <c r="C813" s="20">
        <v>-80852.740000000005</v>
      </c>
      <c r="D813" s="20">
        <v>711229.76</v>
      </c>
      <c r="E813" s="20">
        <v>682490.25</v>
      </c>
      <c r="F813" s="20">
        <v>-52113.23</v>
      </c>
    </row>
    <row r="814" spans="1:6" x14ac:dyDescent="0.25">
      <c r="A814" s="19">
        <v>2220050201</v>
      </c>
      <c r="B814" t="s">
        <v>549</v>
      </c>
      <c r="C814" s="20">
        <v>-80852.740000000005</v>
      </c>
      <c r="D814" s="20">
        <v>711229.76</v>
      </c>
      <c r="E814" s="20">
        <v>682490.25</v>
      </c>
      <c r="F814" s="20">
        <v>-52113.23</v>
      </c>
    </row>
    <row r="815" spans="1:6" x14ac:dyDescent="0.25">
      <c r="A815" s="19">
        <v>222005020103</v>
      </c>
      <c r="B815" t="s">
        <v>550</v>
      </c>
      <c r="C815" s="20">
        <v>-24019</v>
      </c>
      <c r="D815" s="20">
        <v>29145.279999999999</v>
      </c>
      <c r="E815" s="20">
        <v>31782.25</v>
      </c>
      <c r="F815" s="20">
        <v>-26655.97</v>
      </c>
    </row>
    <row r="816" spans="1:6" x14ac:dyDescent="0.25">
      <c r="A816" s="19">
        <v>222005020104</v>
      </c>
      <c r="B816" t="s">
        <v>551</v>
      </c>
      <c r="C816" s="20">
        <v>-54570.94</v>
      </c>
      <c r="D816" s="20">
        <v>656042</v>
      </c>
      <c r="E816" s="20">
        <v>624665.49</v>
      </c>
      <c r="F816" s="20">
        <v>-23194.43</v>
      </c>
    </row>
    <row r="817" spans="1:6" x14ac:dyDescent="0.25">
      <c r="A817" s="19">
        <v>222005020106</v>
      </c>
      <c r="B817" t="s">
        <v>552</v>
      </c>
      <c r="C817" s="20">
        <v>-2262.8000000000002</v>
      </c>
      <c r="D817" s="20">
        <v>26042.48</v>
      </c>
      <c r="E817" s="20">
        <v>26042.51</v>
      </c>
      <c r="F817" s="20">
        <v>-2262.83</v>
      </c>
    </row>
    <row r="818" spans="1:6" x14ac:dyDescent="0.25">
      <c r="A818" s="19">
        <v>222099</v>
      </c>
      <c r="B818" t="s">
        <v>26</v>
      </c>
      <c r="C818" s="20">
        <v>-209483.67</v>
      </c>
      <c r="D818" s="20">
        <v>356998.25</v>
      </c>
      <c r="E818" s="20">
        <v>430717.69</v>
      </c>
      <c r="F818" s="20">
        <v>-283203.11</v>
      </c>
    </row>
    <row r="819" spans="1:6" x14ac:dyDescent="0.25">
      <c r="A819" s="19">
        <v>2220990101</v>
      </c>
      <c r="B819" t="s">
        <v>553</v>
      </c>
      <c r="C819" s="20">
        <v>-331.3</v>
      </c>
      <c r="D819" s="20">
        <v>0</v>
      </c>
      <c r="E819" s="20">
        <v>40.36</v>
      </c>
      <c r="F819" s="20">
        <v>-371.66</v>
      </c>
    </row>
    <row r="820" spans="1:6" x14ac:dyDescent="0.25">
      <c r="A820" s="19">
        <v>222099010101</v>
      </c>
      <c r="B820" t="s">
        <v>396</v>
      </c>
      <c r="C820" s="20">
        <v>-42.45</v>
      </c>
      <c r="D820" s="20">
        <v>0</v>
      </c>
      <c r="E820" s="20">
        <v>0.1</v>
      </c>
      <c r="F820" s="20">
        <v>-42.55</v>
      </c>
    </row>
    <row r="821" spans="1:6" x14ac:dyDescent="0.25">
      <c r="A821" s="19">
        <v>222099010102</v>
      </c>
      <c r="B821" t="s">
        <v>138</v>
      </c>
      <c r="C821" s="20">
        <v>-110.23</v>
      </c>
      <c r="D821" s="20">
        <v>0</v>
      </c>
      <c r="E821" s="20">
        <v>8.4</v>
      </c>
      <c r="F821" s="20">
        <v>-118.63</v>
      </c>
    </row>
    <row r="822" spans="1:6" x14ac:dyDescent="0.25">
      <c r="A822" s="19">
        <v>222099010104</v>
      </c>
      <c r="B822" t="s">
        <v>140</v>
      </c>
      <c r="C822" s="20">
        <v>0</v>
      </c>
      <c r="D822" s="20">
        <v>0</v>
      </c>
      <c r="E822" s="20">
        <v>10</v>
      </c>
      <c r="F822" s="20">
        <v>-10</v>
      </c>
    </row>
    <row r="823" spans="1:6" x14ac:dyDescent="0.25">
      <c r="A823" s="19">
        <v>222099010105</v>
      </c>
      <c r="B823" t="s">
        <v>141</v>
      </c>
      <c r="C823" s="20">
        <v>-6</v>
      </c>
      <c r="D823" s="20">
        <v>0</v>
      </c>
      <c r="E823" s="20">
        <v>0.25</v>
      </c>
      <c r="F823" s="20">
        <v>-6.25</v>
      </c>
    </row>
    <row r="824" spans="1:6" x14ac:dyDescent="0.25">
      <c r="A824" s="19">
        <v>222099010106</v>
      </c>
      <c r="B824" t="s">
        <v>142</v>
      </c>
      <c r="C824" s="20">
        <v>-30</v>
      </c>
      <c r="D824" s="20">
        <v>0</v>
      </c>
      <c r="E824" s="20">
        <v>0</v>
      </c>
      <c r="F824" s="20">
        <v>-30</v>
      </c>
    </row>
    <row r="825" spans="1:6" x14ac:dyDescent="0.25">
      <c r="A825" s="19">
        <v>222099010107</v>
      </c>
      <c r="B825" t="s">
        <v>143</v>
      </c>
      <c r="C825" s="20">
        <v>-0.5</v>
      </c>
      <c r="D825" s="20">
        <v>0</v>
      </c>
      <c r="E825" s="20">
        <v>0.1</v>
      </c>
      <c r="F825" s="20">
        <v>-0.6</v>
      </c>
    </row>
    <row r="826" spans="1:6" x14ac:dyDescent="0.25">
      <c r="A826" s="19">
        <v>222099010108</v>
      </c>
      <c r="B826" t="s">
        <v>144</v>
      </c>
      <c r="C826" s="20">
        <v>-8.14</v>
      </c>
      <c r="D826" s="20">
        <v>0</v>
      </c>
      <c r="E826" s="20">
        <v>0.5</v>
      </c>
      <c r="F826" s="20">
        <v>-8.64</v>
      </c>
    </row>
    <row r="827" spans="1:6" x14ac:dyDescent="0.25">
      <c r="A827" s="19">
        <v>222099010109</v>
      </c>
      <c r="B827" t="s">
        <v>397</v>
      </c>
      <c r="C827" s="20">
        <v>-20</v>
      </c>
      <c r="D827" s="20">
        <v>0</v>
      </c>
      <c r="E827" s="20">
        <v>0</v>
      </c>
      <c r="F827" s="20">
        <v>-20</v>
      </c>
    </row>
    <row r="828" spans="1:6" x14ac:dyDescent="0.25">
      <c r="A828" s="19">
        <v>222099010111</v>
      </c>
      <c r="B828" t="s">
        <v>398</v>
      </c>
      <c r="C828" s="20">
        <v>-20</v>
      </c>
      <c r="D828" s="20">
        <v>0</v>
      </c>
      <c r="E828" s="20">
        <v>0</v>
      </c>
      <c r="F828" s="20">
        <v>-20</v>
      </c>
    </row>
    <row r="829" spans="1:6" x14ac:dyDescent="0.25">
      <c r="A829" s="19">
        <v>222099010112</v>
      </c>
      <c r="B829" t="s">
        <v>147</v>
      </c>
      <c r="C829" s="20">
        <v>-20</v>
      </c>
      <c r="D829" s="20">
        <v>0</v>
      </c>
      <c r="E829" s="20">
        <v>15</v>
      </c>
      <c r="F829" s="20">
        <v>-35</v>
      </c>
    </row>
    <row r="830" spans="1:6" x14ac:dyDescent="0.25">
      <c r="A830" s="19">
        <v>222099010113</v>
      </c>
      <c r="B830" t="s">
        <v>148</v>
      </c>
      <c r="C830" s="20">
        <v>-50</v>
      </c>
      <c r="D830" s="20">
        <v>0</v>
      </c>
      <c r="E830" s="20">
        <v>6</v>
      </c>
      <c r="F830" s="20">
        <v>-56</v>
      </c>
    </row>
    <row r="831" spans="1:6" x14ac:dyDescent="0.25">
      <c r="A831" s="19">
        <v>222099010114</v>
      </c>
      <c r="B831" t="s">
        <v>149</v>
      </c>
      <c r="C831" s="20">
        <v>-11</v>
      </c>
      <c r="D831" s="20">
        <v>0</v>
      </c>
      <c r="E831" s="20">
        <v>0</v>
      </c>
      <c r="F831" s="20">
        <v>-11</v>
      </c>
    </row>
    <row r="832" spans="1:6" x14ac:dyDescent="0.25">
      <c r="A832" s="19">
        <v>222099010115</v>
      </c>
      <c r="B832" t="s">
        <v>150</v>
      </c>
      <c r="C832" s="20">
        <v>-10</v>
      </c>
      <c r="D832" s="20">
        <v>0</v>
      </c>
      <c r="E832" s="20">
        <v>0</v>
      </c>
      <c r="F832" s="20">
        <v>-10</v>
      </c>
    </row>
    <row r="833" spans="1:6" x14ac:dyDescent="0.25">
      <c r="A833" s="19">
        <v>222099010116</v>
      </c>
      <c r="B833" t="s">
        <v>151</v>
      </c>
      <c r="C833" s="20">
        <v>-0.1</v>
      </c>
      <c r="D833" s="20">
        <v>0</v>
      </c>
      <c r="E833" s="20">
        <v>0</v>
      </c>
      <c r="F833" s="20">
        <v>-0.1</v>
      </c>
    </row>
    <row r="834" spans="1:6" x14ac:dyDescent="0.25">
      <c r="A834" s="19">
        <v>222099010118</v>
      </c>
      <c r="B834" t="s">
        <v>554</v>
      </c>
      <c r="C834" s="20">
        <v>-0.85</v>
      </c>
      <c r="D834" s="20">
        <v>0</v>
      </c>
      <c r="E834" s="20">
        <v>0</v>
      </c>
      <c r="F834" s="20">
        <v>-0.85</v>
      </c>
    </row>
    <row r="835" spans="1:6" x14ac:dyDescent="0.25">
      <c r="A835" s="19">
        <v>222099010119</v>
      </c>
      <c r="B835" t="s">
        <v>152</v>
      </c>
      <c r="C835" s="20">
        <v>-0.03</v>
      </c>
      <c r="D835" s="20">
        <v>0</v>
      </c>
      <c r="E835" s="20">
        <v>0</v>
      </c>
      <c r="F835" s="20">
        <v>-0.03</v>
      </c>
    </row>
    <row r="836" spans="1:6" x14ac:dyDescent="0.25">
      <c r="A836" s="19">
        <v>222099010120</v>
      </c>
      <c r="B836" t="s">
        <v>153</v>
      </c>
      <c r="C836" s="20">
        <v>0</v>
      </c>
      <c r="D836" s="20">
        <v>0</v>
      </c>
      <c r="E836" s="20">
        <v>0.01</v>
      </c>
      <c r="F836" s="20">
        <v>-0.01</v>
      </c>
    </row>
    <row r="837" spans="1:6" x14ac:dyDescent="0.25">
      <c r="A837" s="19">
        <v>222099010121</v>
      </c>
      <c r="B837" t="s">
        <v>154</v>
      </c>
      <c r="C837" s="20">
        <v>-2</v>
      </c>
      <c r="D837" s="20">
        <v>0</v>
      </c>
      <c r="E837" s="20">
        <v>0</v>
      </c>
      <c r="F837" s="20">
        <v>-2</v>
      </c>
    </row>
    <row r="838" spans="1:6" x14ac:dyDescent="0.25">
      <c r="A838" s="19">
        <v>2220990201</v>
      </c>
      <c r="B838" t="s">
        <v>555</v>
      </c>
      <c r="C838" s="20">
        <v>-39547.46</v>
      </c>
      <c r="D838" s="20">
        <v>39908.839999999997</v>
      </c>
      <c r="E838" s="20">
        <v>65977.289999999994</v>
      </c>
      <c r="F838" s="20">
        <v>-65615.91</v>
      </c>
    </row>
    <row r="839" spans="1:6" x14ac:dyDescent="0.25">
      <c r="A839" s="19">
        <v>222099020101</v>
      </c>
      <c r="B839" t="s">
        <v>556</v>
      </c>
      <c r="C839" s="20">
        <v>-39547.46</v>
      </c>
      <c r="D839" s="20">
        <v>39908.839999999997</v>
      </c>
      <c r="E839" s="20">
        <v>65977.289999999994</v>
      </c>
      <c r="F839" s="20">
        <v>-65615.91</v>
      </c>
    </row>
    <row r="840" spans="1:6" x14ac:dyDescent="0.25">
      <c r="A840" s="19">
        <v>2220999101</v>
      </c>
      <c r="B840" t="s">
        <v>557</v>
      </c>
      <c r="C840" s="20">
        <v>-169604.91</v>
      </c>
      <c r="D840" s="20">
        <v>317089.40999999997</v>
      </c>
      <c r="E840" s="20">
        <v>364700.04</v>
      </c>
      <c r="F840" s="20">
        <v>-217215.54</v>
      </c>
    </row>
    <row r="841" spans="1:6" x14ac:dyDescent="0.25">
      <c r="A841" s="19">
        <v>222099910101</v>
      </c>
      <c r="B841" t="s">
        <v>558</v>
      </c>
      <c r="C841" s="20">
        <v>-11716.46</v>
      </c>
      <c r="D841" s="20">
        <v>10445.530000000001</v>
      </c>
      <c r="E841" s="20">
        <v>13194.06</v>
      </c>
      <c r="F841" s="20">
        <v>-14464.99</v>
      </c>
    </row>
    <row r="842" spans="1:6" x14ac:dyDescent="0.25">
      <c r="A842" s="19">
        <v>222099910103</v>
      </c>
      <c r="B842" t="s">
        <v>559</v>
      </c>
      <c r="C842" s="20">
        <v>-95426.41</v>
      </c>
      <c r="D842" s="20">
        <v>108580.39</v>
      </c>
      <c r="E842" s="20">
        <v>113285.13</v>
      </c>
      <c r="F842" s="20">
        <v>-100131.15</v>
      </c>
    </row>
    <row r="843" spans="1:6" x14ac:dyDescent="0.25">
      <c r="A843" s="19">
        <v>222099910112</v>
      </c>
      <c r="B843" t="s">
        <v>560</v>
      </c>
      <c r="C843" s="20">
        <v>-5171.8</v>
      </c>
      <c r="D843" s="20">
        <v>2911.49</v>
      </c>
      <c r="E843" s="20">
        <v>2560.31</v>
      </c>
      <c r="F843" s="20">
        <v>-4820.62</v>
      </c>
    </row>
    <row r="844" spans="1:6" x14ac:dyDescent="0.25">
      <c r="A844" s="19">
        <v>222099910113</v>
      </c>
      <c r="B844" t="s">
        <v>561</v>
      </c>
      <c r="C844" s="20">
        <v>-15.68</v>
      </c>
      <c r="D844" s="20">
        <v>9.9600000000000009</v>
      </c>
      <c r="E844" s="20">
        <v>8.6300000000000008</v>
      </c>
      <c r="F844" s="20">
        <v>-14.35</v>
      </c>
    </row>
    <row r="845" spans="1:6" x14ac:dyDescent="0.25">
      <c r="A845" s="19">
        <v>222099910119</v>
      </c>
      <c r="B845" t="s">
        <v>562</v>
      </c>
      <c r="C845" s="20">
        <v>-2012.22</v>
      </c>
      <c r="D845" s="20">
        <v>18548.55</v>
      </c>
      <c r="E845" s="20">
        <v>18811.75</v>
      </c>
      <c r="F845" s="20">
        <v>-2275.42</v>
      </c>
    </row>
    <row r="846" spans="1:6" x14ac:dyDescent="0.25">
      <c r="A846" s="19">
        <v>222099910120</v>
      </c>
      <c r="B846" t="s">
        <v>563</v>
      </c>
      <c r="C846" s="20">
        <v>-2.56</v>
      </c>
      <c r="D846" s="20">
        <v>2.56</v>
      </c>
      <c r="E846" s="20">
        <v>0</v>
      </c>
      <c r="F846" s="20">
        <v>0</v>
      </c>
    </row>
    <row r="847" spans="1:6" x14ac:dyDescent="0.25">
      <c r="A847" s="19">
        <v>222099910122</v>
      </c>
      <c r="B847" t="s">
        <v>564</v>
      </c>
      <c r="C847" s="20">
        <v>-33366.800000000003</v>
      </c>
      <c r="D847" s="20">
        <v>131649.93</v>
      </c>
      <c r="E847" s="20">
        <v>167223.87</v>
      </c>
      <c r="F847" s="20">
        <v>-68940.740000000005</v>
      </c>
    </row>
    <row r="848" spans="1:6" x14ac:dyDescent="0.25">
      <c r="A848" s="19">
        <v>222099910123</v>
      </c>
      <c r="B848" t="s">
        <v>565</v>
      </c>
      <c r="C848" s="20">
        <v>-307.04000000000002</v>
      </c>
      <c r="D848" s="20">
        <v>32.4</v>
      </c>
      <c r="E848" s="20">
        <v>81.739999999999995</v>
      </c>
      <c r="F848" s="20">
        <v>-356.38</v>
      </c>
    </row>
    <row r="849" spans="1:6" x14ac:dyDescent="0.25">
      <c r="A849" s="19">
        <v>222099910124</v>
      </c>
      <c r="B849" t="s">
        <v>566</v>
      </c>
      <c r="C849" s="20">
        <v>-1262.6600000000001</v>
      </c>
      <c r="D849" s="20">
        <v>3494.98</v>
      </c>
      <c r="E849" s="20">
        <v>3985.06</v>
      </c>
      <c r="F849" s="20">
        <v>-1752.74</v>
      </c>
    </row>
    <row r="850" spans="1:6" x14ac:dyDescent="0.25">
      <c r="A850" s="19">
        <v>222099910125</v>
      </c>
      <c r="B850" t="s">
        <v>567</v>
      </c>
      <c r="C850" s="20">
        <v>-17448.59</v>
      </c>
      <c r="D850" s="20">
        <v>8350.9699999999993</v>
      </c>
      <c r="E850" s="20">
        <v>12077.97</v>
      </c>
      <c r="F850" s="20">
        <v>-21175.59</v>
      </c>
    </row>
    <row r="851" spans="1:6" x14ac:dyDescent="0.25">
      <c r="A851" s="19">
        <v>222099910126</v>
      </c>
      <c r="B851" t="s">
        <v>568</v>
      </c>
      <c r="C851" s="20">
        <v>0</v>
      </c>
      <c r="D851" s="20">
        <v>270.24</v>
      </c>
      <c r="E851" s="20">
        <v>270.24</v>
      </c>
      <c r="F851" s="20">
        <v>0</v>
      </c>
    </row>
    <row r="852" spans="1:6" x14ac:dyDescent="0.25">
      <c r="A852" s="19">
        <v>222099910127</v>
      </c>
      <c r="B852" t="s">
        <v>569</v>
      </c>
      <c r="C852" s="20">
        <v>-695.94</v>
      </c>
      <c r="D852" s="20">
        <v>695.94</v>
      </c>
      <c r="E852" s="20">
        <v>924</v>
      </c>
      <c r="F852" s="20">
        <v>-924</v>
      </c>
    </row>
    <row r="853" spans="1:6" x14ac:dyDescent="0.25">
      <c r="A853" s="19">
        <v>222099910128</v>
      </c>
      <c r="B853" t="s">
        <v>570</v>
      </c>
      <c r="C853" s="20">
        <v>-1909.69</v>
      </c>
      <c r="D853" s="20">
        <v>1905.22</v>
      </c>
      <c r="E853" s="20">
        <v>2082.34</v>
      </c>
      <c r="F853" s="20">
        <v>-2086.81</v>
      </c>
    </row>
    <row r="854" spans="1:6" x14ac:dyDescent="0.25">
      <c r="A854" s="19">
        <v>222099910129</v>
      </c>
      <c r="B854" t="s">
        <v>571</v>
      </c>
      <c r="C854" s="20">
        <v>-265.33999999999997</v>
      </c>
      <c r="D854" s="20">
        <v>265.37</v>
      </c>
      <c r="E854" s="20">
        <v>265.33999999999997</v>
      </c>
      <c r="F854" s="20">
        <v>-265.31</v>
      </c>
    </row>
    <row r="855" spans="1:6" x14ac:dyDescent="0.25">
      <c r="A855" s="19">
        <v>222099910130</v>
      </c>
      <c r="B855" t="s">
        <v>572</v>
      </c>
      <c r="C855" s="20">
        <v>-3.72</v>
      </c>
      <c r="D855" s="20">
        <v>29925.88</v>
      </c>
      <c r="E855" s="20">
        <v>29929.599999999999</v>
      </c>
      <c r="F855" s="20">
        <v>-7.44</v>
      </c>
    </row>
    <row r="856" spans="1:6" x14ac:dyDescent="0.25">
      <c r="A856" s="19">
        <v>223</v>
      </c>
      <c r="B856" t="s">
        <v>75</v>
      </c>
      <c r="C856" s="20">
        <v>-161938.88</v>
      </c>
      <c r="D856" s="20">
        <v>213911.41</v>
      </c>
      <c r="E856" s="20">
        <v>307364.64</v>
      </c>
      <c r="F856" s="20">
        <v>-255392.11</v>
      </c>
    </row>
    <row r="857" spans="1:6" x14ac:dyDescent="0.25">
      <c r="A857" s="19">
        <v>2230</v>
      </c>
      <c r="B857" t="s">
        <v>75</v>
      </c>
      <c r="C857" s="20">
        <v>-161938.88</v>
      </c>
      <c r="D857" s="20">
        <v>213911.41</v>
      </c>
      <c r="E857" s="20">
        <v>307364.64</v>
      </c>
      <c r="F857" s="20">
        <v>-255392.11</v>
      </c>
    </row>
    <row r="858" spans="1:6" x14ac:dyDescent="0.25">
      <c r="A858" s="19">
        <v>223000</v>
      </c>
      <c r="B858" t="s">
        <v>75</v>
      </c>
      <c r="C858" s="20">
        <v>-161938.88</v>
      </c>
      <c r="D858" s="20">
        <v>213911.41</v>
      </c>
      <c r="E858" s="20">
        <v>307364.64</v>
      </c>
      <c r="F858" s="20">
        <v>-255392.11</v>
      </c>
    </row>
    <row r="859" spans="1:6" x14ac:dyDescent="0.25">
      <c r="A859" s="19">
        <v>2230000100</v>
      </c>
      <c r="B859" t="s">
        <v>355</v>
      </c>
      <c r="C859" s="20">
        <v>-90650.11</v>
      </c>
      <c r="D859" s="20">
        <v>90745.01</v>
      </c>
      <c r="E859" s="20">
        <v>204050.78</v>
      </c>
      <c r="F859" s="20">
        <v>-203955.88</v>
      </c>
    </row>
    <row r="860" spans="1:6" x14ac:dyDescent="0.25">
      <c r="A860" s="19">
        <v>223000010001</v>
      </c>
      <c r="B860" t="s">
        <v>573</v>
      </c>
      <c r="C860" s="20">
        <v>-47681.87</v>
      </c>
      <c r="D860" s="20">
        <v>47681.87</v>
      </c>
      <c r="E860" s="20">
        <v>47829.5</v>
      </c>
      <c r="F860" s="20">
        <v>-47829.5</v>
      </c>
    </row>
    <row r="861" spans="1:6" x14ac:dyDescent="0.25">
      <c r="A861" s="19">
        <v>223000010002</v>
      </c>
      <c r="B861" t="s">
        <v>574</v>
      </c>
      <c r="C861" s="20">
        <v>-4123.22</v>
      </c>
      <c r="D861" s="20">
        <v>4123.22</v>
      </c>
      <c r="E861" s="20">
        <v>4386.5</v>
      </c>
      <c r="F861" s="20">
        <v>-4386.5</v>
      </c>
    </row>
    <row r="862" spans="1:6" x14ac:dyDescent="0.25">
      <c r="A862" s="19">
        <v>223000010003</v>
      </c>
      <c r="B862" t="s">
        <v>575</v>
      </c>
      <c r="C862" s="20">
        <v>-26060.84</v>
      </c>
      <c r="D862" s="20">
        <v>26155.74</v>
      </c>
      <c r="E862" s="20">
        <v>23684.79</v>
      </c>
      <c r="F862" s="20">
        <v>-23589.89</v>
      </c>
    </row>
    <row r="863" spans="1:6" x14ac:dyDescent="0.25">
      <c r="A863" s="19">
        <v>223000010004</v>
      </c>
      <c r="B863" t="s">
        <v>576</v>
      </c>
      <c r="C863" s="20">
        <v>-12784.18</v>
      </c>
      <c r="D863" s="20">
        <v>12784.18</v>
      </c>
      <c r="E863" s="20">
        <v>128149.99</v>
      </c>
      <c r="F863" s="20">
        <v>-128149.99</v>
      </c>
    </row>
    <row r="864" spans="1:6" x14ac:dyDescent="0.25">
      <c r="A864" s="19">
        <v>2230000200</v>
      </c>
      <c r="B864" t="s">
        <v>76</v>
      </c>
      <c r="C864" s="20">
        <v>-8478.94</v>
      </c>
      <c r="D864" s="20">
        <v>8478.94</v>
      </c>
      <c r="E864" s="20">
        <v>8304.83</v>
      </c>
      <c r="F864" s="20">
        <v>-8304.83</v>
      </c>
    </row>
    <row r="865" spans="1:6" x14ac:dyDescent="0.25">
      <c r="A865" s="19">
        <v>223000020001</v>
      </c>
      <c r="B865" t="s">
        <v>76</v>
      </c>
      <c r="C865" s="20">
        <v>-8478.94</v>
      </c>
      <c r="D865" s="20">
        <v>8478.94</v>
      </c>
      <c r="E865" s="20">
        <v>8304.83</v>
      </c>
      <c r="F865" s="20">
        <v>-8304.83</v>
      </c>
    </row>
    <row r="866" spans="1:6" x14ac:dyDescent="0.25">
      <c r="A866" s="19">
        <v>2230000300</v>
      </c>
      <c r="B866" t="s">
        <v>577</v>
      </c>
      <c r="C866" s="20">
        <v>-31329.13</v>
      </c>
      <c r="D866" s="20">
        <v>31329.13</v>
      </c>
      <c r="E866" s="20">
        <v>31195.03</v>
      </c>
      <c r="F866" s="20">
        <v>-31195.03</v>
      </c>
    </row>
    <row r="867" spans="1:6" x14ac:dyDescent="0.25">
      <c r="A867" s="19">
        <v>223000030001</v>
      </c>
      <c r="B867" t="s">
        <v>542</v>
      </c>
      <c r="C867" s="20">
        <v>-14321.76</v>
      </c>
      <c r="D867" s="20">
        <v>14321.76</v>
      </c>
      <c r="E867" s="20">
        <v>13846.27</v>
      </c>
      <c r="F867" s="20">
        <v>-13846.27</v>
      </c>
    </row>
    <row r="868" spans="1:6" x14ac:dyDescent="0.25">
      <c r="A868" s="19">
        <v>223000030002</v>
      </c>
      <c r="B868" t="s">
        <v>541</v>
      </c>
      <c r="C868" s="20">
        <v>-16965.669999999998</v>
      </c>
      <c r="D868" s="20">
        <v>16965.669999999998</v>
      </c>
      <c r="E868" s="20">
        <v>17312.29</v>
      </c>
      <c r="F868" s="20">
        <v>-17312.29</v>
      </c>
    </row>
    <row r="869" spans="1:6" x14ac:dyDescent="0.25">
      <c r="A869" s="19">
        <v>223000030003</v>
      </c>
      <c r="B869" t="s">
        <v>578</v>
      </c>
      <c r="C869" s="20">
        <v>-41.7</v>
      </c>
      <c r="D869" s="20">
        <v>41.7</v>
      </c>
      <c r="E869" s="20">
        <v>36.47</v>
      </c>
      <c r="F869" s="20">
        <v>-36.47</v>
      </c>
    </row>
    <row r="870" spans="1:6" x14ac:dyDescent="0.25">
      <c r="A870" s="19">
        <v>2230000400</v>
      </c>
      <c r="B870" t="s">
        <v>579</v>
      </c>
      <c r="C870" s="20">
        <v>0</v>
      </c>
      <c r="D870" s="20">
        <v>26340.31</v>
      </c>
      <c r="E870" s="20">
        <v>26340.31</v>
      </c>
      <c r="F870" s="20">
        <v>0</v>
      </c>
    </row>
    <row r="871" spans="1:6" x14ac:dyDescent="0.25">
      <c r="A871" s="19">
        <v>223000040001</v>
      </c>
      <c r="B871" t="s">
        <v>580</v>
      </c>
      <c r="C871" s="20">
        <v>0</v>
      </c>
      <c r="D871" s="20">
        <v>2064.04</v>
      </c>
      <c r="E871" s="20">
        <v>2064.04</v>
      </c>
      <c r="F871" s="20">
        <v>0</v>
      </c>
    </row>
    <row r="872" spans="1:6" x14ac:dyDescent="0.25">
      <c r="A872" s="19">
        <v>223000040002</v>
      </c>
      <c r="B872" t="s">
        <v>581</v>
      </c>
      <c r="C872" s="20">
        <v>0</v>
      </c>
      <c r="D872" s="20">
        <v>11639.85</v>
      </c>
      <c r="E872" s="20">
        <v>11639.85</v>
      </c>
      <c r="F872" s="20">
        <v>0</v>
      </c>
    </row>
    <row r="873" spans="1:6" x14ac:dyDescent="0.25">
      <c r="A873" s="19">
        <v>223000040004</v>
      </c>
      <c r="B873" t="s">
        <v>582</v>
      </c>
      <c r="C873" s="20">
        <v>0</v>
      </c>
      <c r="D873" s="20">
        <v>1298.92</v>
      </c>
      <c r="E873" s="20">
        <v>1298.92</v>
      </c>
      <c r="F873" s="20">
        <v>0</v>
      </c>
    </row>
    <row r="874" spans="1:6" x14ac:dyDescent="0.25">
      <c r="A874" s="19">
        <v>223000040005</v>
      </c>
      <c r="B874" t="s">
        <v>583</v>
      </c>
      <c r="C874" s="20">
        <v>0</v>
      </c>
      <c r="D874" s="20">
        <v>8713.0400000000009</v>
      </c>
      <c r="E874" s="20">
        <v>8713.0400000000009</v>
      </c>
      <c r="F874" s="20">
        <v>0</v>
      </c>
    </row>
    <row r="875" spans="1:6" x14ac:dyDescent="0.25">
      <c r="A875" s="19">
        <v>223000040006</v>
      </c>
      <c r="B875" t="s">
        <v>584</v>
      </c>
      <c r="C875" s="20">
        <v>0</v>
      </c>
      <c r="D875" s="20">
        <v>676.94</v>
      </c>
      <c r="E875" s="20">
        <v>676.94</v>
      </c>
      <c r="F875" s="20">
        <v>0</v>
      </c>
    </row>
    <row r="876" spans="1:6" x14ac:dyDescent="0.25">
      <c r="A876" s="19">
        <v>223000040010</v>
      </c>
      <c r="B876" t="s">
        <v>185</v>
      </c>
      <c r="C876" s="20">
        <v>0</v>
      </c>
      <c r="D876" s="20">
        <v>1164.28</v>
      </c>
      <c r="E876" s="20">
        <v>1164.28</v>
      </c>
      <c r="F876" s="20">
        <v>0</v>
      </c>
    </row>
    <row r="877" spans="1:6" x14ac:dyDescent="0.25">
      <c r="A877" s="19">
        <v>223000040011</v>
      </c>
      <c r="B877" t="s">
        <v>585</v>
      </c>
      <c r="C877" s="20">
        <v>0</v>
      </c>
      <c r="D877" s="20">
        <v>507.04</v>
      </c>
      <c r="E877" s="20">
        <v>507.04</v>
      </c>
      <c r="F877" s="20">
        <v>0</v>
      </c>
    </row>
    <row r="878" spans="1:6" x14ac:dyDescent="0.25">
      <c r="A878" s="19">
        <v>223000040012</v>
      </c>
      <c r="B878" t="s">
        <v>586</v>
      </c>
      <c r="C878" s="20">
        <v>0</v>
      </c>
      <c r="D878" s="20">
        <v>155</v>
      </c>
      <c r="E878" s="20">
        <v>155</v>
      </c>
      <c r="F878" s="20">
        <v>0</v>
      </c>
    </row>
    <row r="879" spans="1:6" x14ac:dyDescent="0.25">
      <c r="A879" s="19">
        <v>223000040014</v>
      </c>
      <c r="B879" t="s">
        <v>587</v>
      </c>
      <c r="C879" s="20">
        <v>0</v>
      </c>
      <c r="D879" s="20">
        <v>121.2</v>
      </c>
      <c r="E879" s="20">
        <v>121.2</v>
      </c>
      <c r="F879" s="20">
        <v>0</v>
      </c>
    </row>
    <row r="880" spans="1:6" x14ac:dyDescent="0.25">
      <c r="A880" s="19">
        <v>2230000500</v>
      </c>
      <c r="B880" t="s">
        <v>588</v>
      </c>
      <c r="C880" s="20">
        <v>-31480.7</v>
      </c>
      <c r="D880" s="20">
        <v>57018.02</v>
      </c>
      <c r="E880" s="20">
        <v>37473.69</v>
      </c>
      <c r="F880" s="20">
        <v>-11936.37</v>
      </c>
    </row>
    <row r="881" spans="1:6" x14ac:dyDescent="0.25">
      <c r="A881" s="19">
        <v>223000050001</v>
      </c>
      <c r="B881" t="s">
        <v>589</v>
      </c>
      <c r="C881" s="20">
        <v>-17282.02</v>
      </c>
      <c r="D881" s="20">
        <v>36298.14</v>
      </c>
      <c r="E881" s="20">
        <v>19016.12</v>
      </c>
      <c r="F881" s="20">
        <v>0</v>
      </c>
    </row>
    <row r="882" spans="1:6" x14ac:dyDescent="0.25">
      <c r="A882" s="19">
        <v>223000050002</v>
      </c>
      <c r="B882" t="s">
        <v>590</v>
      </c>
      <c r="C882" s="20">
        <v>0</v>
      </c>
      <c r="D882" s="20">
        <v>6529.11</v>
      </c>
      <c r="E882" s="20">
        <v>6529.11</v>
      </c>
      <c r="F882" s="20">
        <v>0</v>
      </c>
    </row>
    <row r="883" spans="1:6" x14ac:dyDescent="0.25">
      <c r="A883" s="19">
        <v>223000050003</v>
      </c>
      <c r="B883" t="s">
        <v>591</v>
      </c>
      <c r="C883" s="20">
        <v>-8309.7199999999993</v>
      </c>
      <c r="D883" s="20">
        <v>8309.7199999999993</v>
      </c>
      <c r="E883" s="20">
        <v>6157.69</v>
      </c>
      <c r="F883" s="20">
        <v>-6157.69</v>
      </c>
    </row>
    <row r="884" spans="1:6" x14ac:dyDescent="0.25">
      <c r="A884" s="19">
        <v>223000050004</v>
      </c>
      <c r="B884" t="s">
        <v>592</v>
      </c>
      <c r="C884" s="20">
        <v>-2602.88</v>
      </c>
      <c r="D884" s="20">
        <v>2449.4</v>
      </c>
      <c r="E884" s="20">
        <v>72.72</v>
      </c>
      <c r="F884" s="20">
        <v>-226.2</v>
      </c>
    </row>
    <row r="885" spans="1:6" x14ac:dyDescent="0.25">
      <c r="A885" s="19">
        <v>223000050007</v>
      </c>
      <c r="B885" t="s">
        <v>576</v>
      </c>
      <c r="C885" s="20">
        <v>-510.97</v>
      </c>
      <c r="D885" s="20">
        <v>510.97</v>
      </c>
      <c r="E885" s="20">
        <v>510.97</v>
      </c>
      <c r="F885" s="20">
        <v>-510.97</v>
      </c>
    </row>
    <row r="886" spans="1:6" x14ac:dyDescent="0.25">
      <c r="A886" s="19">
        <v>223000050008</v>
      </c>
      <c r="B886" t="s">
        <v>593</v>
      </c>
      <c r="C886" s="20">
        <v>-1704.5</v>
      </c>
      <c r="D886" s="20">
        <v>1704.5</v>
      </c>
      <c r="E886" s="20">
        <v>4051.68</v>
      </c>
      <c r="F886" s="20">
        <v>-4051.68</v>
      </c>
    </row>
    <row r="887" spans="1:6" x14ac:dyDescent="0.25">
      <c r="A887" s="19">
        <v>223000050009</v>
      </c>
      <c r="B887" t="s">
        <v>594</v>
      </c>
      <c r="C887" s="20">
        <v>-1070.6099999999999</v>
      </c>
      <c r="D887" s="20">
        <v>1216.18</v>
      </c>
      <c r="E887" s="20">
        <v>1135.4000000000001</v>
      </c>
      <c r="F887" s="20">
        <v>-989.83</v>
      </c>
    </row>
    <row r="888" spans="1:6" x14ac:dyDescent="0.25">
      <c r="A888" s="19">
        <v>224</v>
      </c>
      <c r="B888" t="s">
        <v>80</v>
      </c>
      <c r="C888" s="20">
        <v>-298550.21000000002</v>
      </c>
      <c r="D888" s="20">
        <v>9986.2099999999991</v>
      </c>
      <c r="E888" s="20">
        <v>62410.03</v>
      </c>
      <c r="F888" s="20">
        <v>-350974.03</v>
      </c>
    </row>
    <row r="889" spans="1:6" x14ac:dyDescent="0.25">
      <c r="A889" s="19">
        <v>2240</v>
      </c>
      <c r="B889" t="s">
        <v>80</v>
      </c>
      <c r="C889" s="20">
        <v>-298550.21000000002</v>
      </c>
      <c r="D889" s="20">
        <v>9986.2099999999991</v>
      </c>
      <c r="E889" s="20">
        <v>62410.03</v>
      </c>
      <c r="F889" s="20">
        <v>-350974.03</v>
      </c>
    </row>
    <row r="890" spans="1:6" x14ac:dyDescent="0.25">
      <c r="A890" s="19">
        <v>224001</v>
      </c>
      <c r="B890" t="s">
        <v>595</v>
      </c>
      <c r="C890" s="20">
        <v>-298550.21000000002</v>
      </c>
      <c r="D890" s="20">
        <v>9986.2099999999991</v>
      </c>
      <c r="E890" s="20">
        <v>62410.03</v>
      </c>
      <c r="F890" s="20">
        <v>-350974.03</v>
      </c>
    </row>
    <row r="891" spans="1:6" x14ac:dyDescent="0.25">
      <c r="A891" s="19">
        <v>2240010201</v>
      </c>
      <c r="B891" t="s">
        <v>596</v>
      </c>
      <c r="C891" s="20">
        <v>-61873.01</v>
      </c>
      <c r="D891" s="20">
        <v>4629.21</v>
      </c>
      <c r="E891" s="20">
        <v>6756.8</v>
      </c>
      <c r="F891" s="20">
        <v>-64000.6</v>
      </c>
    </row>
    <row r="892" spans="1:6" x14ac:dyDescent="0.25">
      <c r="A892" s="19">
        <v>224001020101</v>
      </c>
      <c r="B892" t="s">
        <v>596</v>
      </c>
      <c r="C892" s="20">
        <v>-61873.01</v>
      </c>
      <c r="D892" s="20">
        <v>4629.21</v>
      </c>
      <c r="E892" s="20">
        <v>6756.8</v>
      </c>
      <c r="F892" s="20">
        <v>-64000.6</v>
      </c>
    </row>
    <row r="893" spans="1:6" x14ac:dyDescent="0.25">
      <c r="A893" s="19">
        <v>2240010401</v>
      </c>
      <c r="B893" t="s">
        <v>597</v>
      </c>
      <c r="C893" s="20">
        <v>-140458.85999999999</v>
      </c>
      <c r="D893" s="20">
        <v>0</v>
      </c>
      <c r="E893" s="20">
        <v>51903.23</v>
      </c>
      <c r="F893" s="20">
        <v>-192362.09</v>
      </c>
    </row>
    <row r="894" spans="1:6" x14ac:dyDescent="0.25">
      <c r="A894" s="19">
        <v>224001040101</v>
      </c>
      <c r="B894" t="s">
        <v>598</v>
      </c>
      <c r="C894" s="20">
        <v>-108571.12</v>
      </c>
      <c r="D894" s="20">
        <v>0</v>
      </c>
      <c r="E894" s="20">
        <v>35959.360000000001</v>
      </c>
      <c r="F894" s="20">
        <v>-144530.48000000001</v>
      </c>
    </row>
    <row r="895" spans="1:6" x14ac:dyDescent="0.25">
      <c r="A895" s="19">
        <v>224001040102</v>
      </c>
      <c r="B895" t="s">
        <v>599</v>
      </c>
      <c r="C895" s="20">
        <v>-31887.74</v>
      </c>
      <c r="D895" s="20">
        <v>0</v>
      </c>
      <c r="E895" s="20">
        <v>15943.87</v>
      </c>
      <c r="F895" s="20">
        <v>-47831.61</v>
      </c>
    </row>
    <row r="896" spans="1:6" x14ac:dyDescent="0.25">
      <c r="A896" s="19">
        <v>2240010601</v>
      </c>
      <c r="B896" t="s">
        <v>600</v>
      </c>
      <c r="C896" s="20">
        <v>-96218.34</v>
      </c>
      <c r="D896" s="20">
        <v>5357</v>
      </c>
      <c r="E896" s="20">
        <v>3750</v>
      </c>
      <c r="F896" s="20">
        <v>-94611.34</v>
      </c>
    </row>
    <row r="897" spans="1:6" x14ac:dyDescent="0.25">
      <c r="A897" s="19">
        <v>224001060101</v>
      </c>
      <c r="B897" t="s">
        <v>600</v>
      </c>
      <c r="C897" s="20">
        <v>-96218.34</v>
      </c>
      <c r="D897" s="20">
        <v>5357</v>
      </c>
      <c r="E897" s="20">
        <v>3750</v>
      </c>
      <c r="F897" s="20">
        <v>-94611.34</v>
      </c>
    </row>
    <row r="898" spans="1:6" x14ac:dyDescent="0.25">
      <c r="A898" s="19">
        <v>225</v>
      </c>
      <c r="B898" t="s">
        <v>601</v>
      </c>
      <c r="C898" s="20">
        <v>-917159.59</v>
      </c>
      <c r="D898" s="20">
        <v>100512.26</v>
      </c>
      <c r="E898" s="20">
        <v>35111.660000000003</v>
      </c>
      <c r="F898" s="20">
        <v>-851758.99</v>
      </c>
    </row>
    <row r="899" spans="1:6" x14ac:dyDescent="0.25">
      <c r="A899" s="19">
        <v>2250</v>
      </c>
      <c r="B899" t="s">
        <v>601</v>
      </c>
      <c r="C899" s="20">
        <v>-917159.59</v>
      </c>
      <c r="D899" s="20">
        <v>100512.26</v>
      </c>
      <c r="E899" s="20">
        <v>35111.660000000003</v>
      </c>
      <c r="F899" s="20">
        <v>-851758.99</v>
      </c>
    </row>
    <row r="900" spans="1:6" x14ac:dyDescent="0.25">
      <c r="A900" s="19">
        <v>225001</v>
      </c>
      <c r="B900" t="s">
        <v>602</v>
      </c>
      <c r="C900" s="20">
        <v>-8585.61</v>
      </c>
      <c r="D900" s="20">
        <v>8585.61</v>
      </c>
      <c r="E900" s="20">
        <v>0</v>
      </c>
      <c r="F900" s="20">
        <v>0</v>
      </c>
    </row>
    <row r="901" spans="1:6" x14ac:dyDescent="0.25">
      <c r="A901" s="19">
        <v>2250010001</v>
      </c>
      <c r="B901" t="s">
        <v>603</v>
      </c>
      <c r="C901" s="20">
        <v>-8585.61</v>
      </c>
      <c r="D901" s="20">
        <v>8585.61</v>
      </c>
      <c r="E901" s="20">
        <v>0</v>
      </c>
      <c r="F901" s="20">
        <v>0</v>
      </c>
    </row>
    <row r="902" spans="1:6" x14ac:dyDescent="0.25">
      <c r="A902" s="19">
        <v>225001000101</v>
      </c>
      <c r="B902" t="s">
        <v>604</v>
      </c>
      <c r="C902" s="20">
        <v>-8585.61</v>
      </c>
      <c r="D902" s="20">
        <v>8585.61</v>
      </c>
      <c r="E902" s="20">
        <v>0</v>
      </c>
      <c r="F902" s="20">
        <v>0</v>
      </c>
    </row>
    <row r="903" spans="1:6" x14ac:dyDescent="0.25">
      <c r="A903" s="19">
        <v>225004</v>
      </c>
      <c r="B903" t="s">
        <v>605</v>
      </c>
      <c r="C903" s="20">
        <v>-908573.98</v>
      </c>
      <c r="D903" s="20">
        <v>91926.65</v>
      </c>
      <c r="E903" s="20">
        <v>35111.660000000003</v>
      </c>
      <c r="F903" s="20">
        <v>-851758.99</v>
      </c>
    </row>
    <row r="904" spans="1:6" x14ac:dyDescent="0.25">
      <c r="A904" s="19">
        <v>2250040100</v>
      </c>
      <c r="B904" t="s">
        <v>606</v>
      </c>
      <c r="C904" s="20">
        <v>-839115.63</v>
      </c>
      <c r="D904" s="20">
        <v>91926.65</v>
      </c>
      <c r="E904" s="20">
        <v>35111.660000000003</v>
      </c>
      <c r="F904" s="20">
        <v>-782300.64</v>
      </c>
    </row>
    <row r="905" spans="1:6" x14ac:dyDescent="0.25">
      <c r="A905" s="19">
        <v>225004010001</v>
      </c>
      <c r="B905" t="s">
        <v>603</v>
      </c>
      <c r="C905" s="20">
        <v>-839115.63</v>
      </c>
      <c r="D905" s="20">
        <v>91926.65</v>
      </c>
      <c r="E905" s="20">
        <v>35111.660000000003</v>
      </c>
      <c r="F905" s="20">
        <v>-782300.64</v>
      </c>
    </row>
    <row r="906" spans="1:6" x14ac:dyDescent="0.25">
      <c r="A906" s="19">
        <v>2250040500</v>
      </c>
      <c r="B906" t="s">
        <v>323</v>
      </c>
      <c r="C906" s="20">
        <v>-69458.350000000006</v>
      </c>
      <c r="D906" s="20">
        <v>0</v>
      </c>
      <c r="E906" s="20">
        <v>0</v>
      </c>
      <c r="F906" s="20">
        <v>-69458.350000000006</v>
      </c>
    </row>
    <row r="907" spans="1:6" x14ac:dyDescent="0.25">
      <c r="A907" s="19">
        <v>225004050001</v>
      </c>
      <c r="B907" t="s">
        <v>607</v>
      </c>
      <c r="C907" s="20">
        <v>-69458.350000000006</v>
      </c>
      <c r="D907" s="20">
        <v>0</v>
      </c>
      <c r="E907" s="20">
        <v>0</v>
      </c>
      <c r="F907" s="20">
        <v>-69458.350000000006</v>
      </c>
    </row>
    <row r="908" spans="1:6" x14ac:dyDescent="0.25">
      <c r="A908" s="19">
        <v>22500405000104</v>
      </c>
      <c r="B908" t="s">
        <v>608</v>
      </c>
      <c r="C908" s="20">
        <v>-2049.84</v>
      </c>
      <c r="D908" s="20">
        <v>0</v>
      </c>
      <c r="E908" s="20">
        <v>0</v>
      </c>
      <c r="F908" s="20">
        <v>-2049.84</v>
      </c>
    </row>
    <row r="909" spans="1:6" x14ac:dyDescent="0.25">
      <c r="A909" s="19">
        <v>22500405000105</v>
      </c>
      <c r="B909" t="s">
        <v>609</v>
      </c>
      <c r="C909" s="20">
        <v>-16573.86</v>
      </c>
      <c r="D909" s="20">
        <v>0</v>
      </c>
      <c r="E909" s="20">
        <v>0</v>
      </c>
      <c r="F909" s="20">
        <v>-16573.86</v>
      </c>
    </row>
    <row r="910" spans="1:6" x14ac:dyDescent="0.25">
      <c r="A910" s="19">
        <v>22500405000106</v>
      </c>
      <c r="B910" t="s">
        <v>610</v>
      </c>
      <c r="C910" s="20">
        <v>-24868.65</v>
      </c>
      <c r="D910" s="20">
        <v>0</v>
      </c>
      <c r="E910" s="20">
        <v>0</v>
      </c>
      <c r="F910" s="20">
        <v>-24868.65</v>
      </c>
    </row>
    <row r="911" spans="1:6" x14ac:dyDescent="0.25">
      <c r="A911" s="19">
        <v>22500405000107</v>
      </c>
      <c r="B911" t="s">
        <v>954</v>
      </c>
      <c r="C911" s="20">
        <v>-25966</v>
      </c>
      <c r="D911" s="20">
        <v>0</v>
      </c>
      <c r="E911" s="20">
        <v>0</v>
      </c>
      <c r="F911" s="20">
        <v>-25966</v>
      </c>
    </row>
    <row r="912" spans="1:6" x14ac:dyDescent="0.25">
      <c r="A912" s="19">
        <v>3</v>
      </c>
      <c r="B912" t="s">
        <v>86</v>
      </c>
      <c r="C912" s="20">
        <v>-23877156.789999999</v>
      </c>
      <c r="D912" s="20">
        <v>58320.45</v>
      </c>
      <c r="E912" s="20">
        <v>13065.82</v>
      </c>
      <c r="F912" s="20">
        <v>-23831902.16</v>
      </c>
    </row>
    <row r="913" spans="1:6" x14ac:dyDescent="0.25">
      <c r="A913" s="19">
        <v>31</v>
      </c>
      <c r="B913" t="s">
        <v>86</v>
      </c>
      <c r="C913" s="20">
        <v>-20724481.719999999</v>
      </c>
      <c r="D913" s="20">
        <v>0</v>
      </c>
      <c r="E913" s="20">
        <v>0</v>
      </c>
      <c r="F913" s="20">
        <v>-20724481.719999999</v>
      </c>
    </row>
    <row r="914" spans="1:6" x14ac:dyDescent="0.25">
      <c r="A914" s="19">
        <v>311</v>
      </c>
      <c r="B914" t="s">
        <v>87</v>
      </c>
      <c r="C914" s="20">
        <v>-18200000</v>
      </c>
      <c r="D914" s="20">
        <v>0</v>
      </c>
      <c r="E914" s="20">
        <v>0</v>
      </c>
      <c r="F914" s="20">
        <v>-18200000</v>
      </c>
    </row>
    <row r="915" spans="1:6" x14ac:dyDescent="0.25">
      <c r="A915" s="19">
        <v>3110</v>
      </c>
      <c r="B915" t="s">
        <v>87</v>
      </c>
      <c r="C915" s="20">
        <v>-18200000</v>
      </c>
      <c r="D915" s="20">
        <v>0</v>
      </c>
      <c r="E915" s="20">
        <v>0</v>
      </c>
      <c r="F915" s="20">
        <v>-18200000</v>
      </c>
    </row>
    <row r="916" spans="1:6" x14ac:dyDescent="0.25">
      <c r="A916" s="19">
        <v>311001</v>
      </c>
      <c r="B916" t="s">
        <v>611</v>
      </c>
      <c r="C916" s="20">
        <v>-18200000</v>
      </c>
      <c r="D916" s="20">
        <v>0</v>
      </c>
      <c r="E916" s="20">
        <v>0</v>
      </c>
      <c r="F916" s="20">
        <v>-18200000</v>
      </c>
    </row>
    <row r="917" spans="1:6" x14ac:dyDescent="0.25">
      <c r="A917" s="19">
        <v>3110010101</v>
      </c>
      <c r="B917" t="s">
        <v>612</v>
      </c>
      <c r="C917" s="20">
        <v>-18200000</v>
      </c>
      <c r="D917" s="20">
        <v>0</v>
      </c>
      <c r="E917" s="20">
        <v>0</v>
      </c>
      <c r="F917" s="20">
        <v>-18200000</v>
      </c>
    </row>
    <row r="918" spans="1:6" x14ac:dyDescent="0.25">
      <c r="A918" s="19">
        <v>311001010101</v>
      </c>
      <c r="B918" t="s">
        <v>612</v>
      </c>
      <c r="C918" s="20">
        <v>-18200000</v>
      </c>
      <c r="D918" s="20">
        <v>0</v>
      </c>
      <c r="E918" s="20">
        <v>0</v>
      </c>
      <c r="F918" s="20">
        <v>-18200000</v>
      </c>
    </row>
    <row r="919" spans="1:6" x14ac:dyDescent="0.25">
      <c r="A919" s="19">
        <v>313</v>
      </c>
      <c r="B919" t="s">
        <v>88</v>
      </c>
      <c r="C919" s="20">
        <v>-2520982.73</v>
      </c>
      <c r="D919" s="20">
        <v>0</v>
      </c>
      <c r="E919" s="20">
        <v>0</v>
      </c>
      <c r="F919" s="20">
        <v>-2520982.73</v>
      </c>
    </row>
    <row r="920" spans="1:6" x14ac:dyDescent="0.25">
      <c r="A920" s="19">
        <v>3130</v>
      </c>
      <c r="B920" t="s">
        <v>88</v>
      </c>
      <c r="C920" s="20">
        <v>-2520982.73</v>
      </c>
      <c r="D920" s="20">
        <v>0</v>
      </c>
      <c r="E920" s="20">
        <v>0</v>
      </c>
      <c r="F920" s="20">
        <v>-2520982.73</v>
      </c>
    </row>
    <row r="921" spans="1:6" x14ac:dyDescent="0.25">
      <c r="A921" s="19">
        <v>313000</v>
      </c>
      <c r="B921" t="s">
        <v>613</v>
      </c>
      <c r="C921" s="20">
        <v>-2520982.73</v>
      </c>
      <c r="D921" s="20">
        <v>0</v>
      </c>
      <c r="E921" s="20">
        <v>0</v>
      </c>
      <c r="F921" s="20">
        <v>-2520982.73</v>
      </c>
    </row>
    <row r="922" spans="1:6" x14ac:dyDescent="0.25">
      <c r="A922" s="19">
        <v>3130000100</v>
      </c>
      <c r="B922" t="s">
        <v>614</v>
      </c>
      <c r="C922" s="20">
        <v>-2520982.73</v>
      </c>
      <c r="D922" s="20">
        <v>0</v>
      </c>
      <c r="E922" s="20">
        <v>0</v>
      </c>
      <c r="F922" s="20">
        <v>-2520982.73</v>
      </c>
    </row>
    <row r="923" spans="1:6" x14ac:dyDescent="0.25">
      <c r="A923" s="19">
        <v>313000010001</v>
      </c>
      <c r="B923" t="s">
        <v>614</v>
      </c>
      <c r="C923" s="20">
        <v>-2520982.73</v>
      </c>
      <c r="D923" s="20">
        <v>0</v>
      </c>
      <c r="E923" s="20">
        <v>0</v>
      </c>
      <c r="F923" s="20">
        <v>-2520982.73</v>
      </c>
    </row>
    <row r="924" spans="1:6" x14ac:dyDescent="0.25">
      <c r="A924" s="19">
        <v>314</v>
      </c>
      <c r="B924" t="s">
        <v>92</v>
      </c>
      <c r="C924" s="20">
        <v>-3498.99</v>
      </c>
      <c r="D924" s="20">
        <v>0</v>
      </c>
      <c r="E924" s="20">
        <v>0</v>
      </c>
      <c r="F924" s="20">
        <v>-3498.99</v>
      </c>
    </row>
    <row r="925" spans="1:6" x14ac:dyDescent="0.25">
      <c r="A925" s="19">
        <v>3140</v>
      </c>
      <c r="B925" t="s">
        <v>92</v>
      </c>
      <c r="C925" s="20">
        <v>-3498.99</v>
      </c>
      <c r="D925" s="20">
        <v>0</v>
      </c>
      <c r="E925" s="20">
        <v>0</v>
      </c>
      <c r="F925" s="20">
        <v>-3498.99</v>
      </c>
    </row>
    <row r="926" spans="1:6" x14ac:dyDescent="0.25">
      <c r="A926" s="19">
        <v>314001</v>
      </c>
      <c r="B926" t="s">
        <v>93</v>
      </c>
      <c r="C926" s="20">
        <v>-3498.99</v>
      </c>
      <c r="D926" s="20">
        <v>0</v>
      </c>
      <c r="E926" s="20">
        <v>0</v>
      </c>
      <c r="F926" s="20">
        <v>-3498.99</v>
      </c>
    </row>
    <row r="927" spans="1:6" x14ac:dyDescent="0.25">
      <c r="A927" s="19">
        <v>3140010101</v>
      </c>
      <c r="B927" t="s">
        <v>615</v>
      </c>
      <c r="C927" s="20">
        <v>-3498.99</v>
      </c>
      <c r="D927" s="20">
        <v>0</v>
      </c>
      <c r="E927" s="20">
        <v>0</v>
      </c>
      <c r="F927" s="20">
        <v>-3498.99</v>
      </c>
    </row>
    <row r="928" spans="1:6" x14ac:dyDescent="0.25">
      <c r="A928" s="19">
        <v>314001010110</v>
      </c>
      <c r="B928" t="s">
        <v>616</v>
      </c>
      <c r="C928" s="20">
        <v>-3498.99</v>
      </c>
      <c r="D928" s="20">
        <v>0</v>
      </c>
      <c r="E928" s="20">
        <v>0</v>
      </c>
      <c r="F928" s="20">
        <v>-3498.99</v>
      </c>
    </row>
    <row r="929" spans="1:6" x14ac:dyDescent="0.25">
      <c r="A929" s="19">
        <v>32</v>
      </c>
      <c r="B929" t="s">
        <v>95</v>
      </c>
      <c r="C929" s="20">
        <v>-3152675.07</v>
      </c>
      <c r="D929" s="20">
        <v>58320.45</v>
      </c>
      <c r="E929" s="20">
        <v>13065.82</v>
      </c>
      <c r="F929" s="20">
        <v>-3107420.44</v>
      </c>
    </row>
    <row r="930" spans="1:6" x14ac:dyDescent="0.25">
      <c r="A930" s="19">
        <v>321</v>
      </c>
      <c r="B930" t="s">
        <v>96</v>
      </c>
      <c r="C930" s="20">
        <v>-2883962.23</v>
      </c>
      <c r="D930" s="20">
        <v>0</v>
      </c>
      <c r="E930" s="20">
        <v>0</v>
      </c>
      <c r="F930" s="20">
        <v>-2883962.23</v>
      </c>
    </row>
    <row r="931" spans="1:6" x14ac:dyDescent="0.25">
      <c r="A931" s="19">
        <v>3210</v>
      </c>
      <c r="B931" t="s">
        <v>96</v>
      </c>
      <c r="C931" s="20">
        <v>-2883962.23</v>
      </c>
      <c r="D931" s="20">
        <v>0</v>
      </c>
      <c r="E931" s="20">
        <v>0</v>
      </c>
      <c r="F931" s="20">
        <v>-2883962.23</v>
      </c>
    </row>
    <row r="932" spans="1:6" x14ac:dyDescent="0.25">
      <c r="A932" s="19">
        <v>321000</v>
      </c>
      <c r="B932" t="s">
        <v>96</v>
      </c>
      <c r="C932" s="20">
        <v>-2883962.23</v>
      </c>
      <c r="D932" s="20">
        <v>0</v>
      </c>
      <c r="E932" s="20">
        <v>0</v>
      </c>
      <c r="F932" s="20">
        <v>-2883962.23</v>
      </c>
    </row>
    <row r="933" spans="1:6" x14ac:dyDescent="0.25">
      <c r="A933" s="19">
        <v>3210000101</v>
      </c>
      <c r="B933" t="s">
        <v>617</v>
      </c>
      <c r="C933" s="20">
        <v>-2883962.23</v>
      </c>
      <c r="D933" s="20">
        <v>0</v>
      </c>
      <c r="E933" s="20">
        <v>0</v>
      </c>
      <c r="F933" s="20">
        <v>-2883962.23</v>
      </c>
    </row>
    <row r="934" spans="1:6" x14ac:dyDescent="0.25">
      <c r="A934" s="19">
        <v>321000010101</v>
      </c>
      <c r="B934" t="s">
        <v>617</v>
      </c>
      <c r="C934" s="20">
        <v>-2883962.23</v>
      </c>
      <c r="D934" s="20">
        <v>0</v>
      </c>
      <c r="E934" s="20">
        <v>0</v>
      </c>
      <c r="F934" s="20">
        <v>-2883962.23</v>
      </c>
    </row>
    <row r="935" spans="1:6" x14ac:dyDescent="0.25">
      <c r="A935" s="19">
        <v>325</v>
      </c>
      <c r="B935" t="s">
        <v>80</v>
      </c>
      <c r="C935" s="20">
        <v>-268712.84000000003</v>
      </c>
      <c r="D935" s="20">
        <v>58320.45</v>
      </c>
      <c r="E935" s="20">
        <v>13065.82</v>
      </c>
      <c r="F935" s="20">
        <v>-223458.21</v>
      </c>
    </row>
    <row r="936" spans="1:6" x14ac:dyDescent="0.25">
      <c r="A936" s="19">
        <v>3250</v>
      </c>
      <c r="B936" t="s">
        <v>80</v>
      </c>
      <c r="C936" s="20">
        <v>-268712.84000000003</v>
      </c>
      <c r="D936" s="20">
        <v>58320.45</v>
      </c>
      <c r="E936" s="20">
        <v>13065.82</v>
      </c>
      <c r="F936" s="20">
        <v>-223458.21</v>
      </c>
    </row>
    <row r="937" spans="1:6" x14ac:dyDescent="0.25">
      <c r="A937" s="19">
        <v>325002</v>
      </c>
      <c r="B937" t="s">
        <v>618</v>
      </c>
      <c r="C937" s="20">
        <v>-268712.84000000003</v>
      </c>
      <c r="D937" s="20">
        <v>58320.45</v>
      </c>
      <c r="E937" s="20">
        <v>13065.82</v>
      </c>
      <c r="F937" s="20">
        <v>-223458.21</v>
      </c>
    </row>
    <row r="938" spans="1:6" x14ac:dyDescent="0.25">
      <c r="A938" s="19">
        <v>3250020100</v>
      </c>
      <c r="B938" t="s">
        <v>619</v>
      </c>
      <c r="C938" s="20">
        <v>-243930.64</v>
      </c>
      <c r="D938" s="20">
        <v>58320.45</v>
      </c>
      <c r="E938" s="20">
        <v>9023.1</v>
      </c>
      <c r="F938" s="20">
        <v>-194633.29</v>
      </c>
    </row>
    <row r="939" spans="1:6" x14ac:dyDescent="0.25">
      <c r="A939" s="19">
        <v>325002010001</v>
      </c>
      <c r="B939" t="s">
        <v>619</v>
      </c>
      <c r="C939" s="20">
        <v>-243930.64</v>
      </c>
      <c r="D939" s="20">
        <v>58320.45</v>
      </c>
      <c r="E939" s="20">
        <v>9023.1</v>
      </c>
      <c r="F939" s="20">
        <v>-194633.29</v>
      </c>
    </row>
    <row r="940" spans="1:6" x14ac:dyDescent="0.25">
      <c r="A940" s="19">
        <v>3250020200</v>
      </c>
      <c r="B940" t="s">
        <v>620</v>
      </c>
      <c r="C940" s="20">
        <v>-24782.2</v>
      </c>
      <c r="D940" s="20">
        <v>0</v>
      </c>
      <c r="E940" s="20">
        <v>4042.72</v>
      </c>
      <c r="F940" s="20">
        <v>-28824.92</v>
      </c>
    </row>
    <row r="941" spans="1:6" x14ac:dyDescent="0.25">
      <c r="A941" s="19">
        <v>325002020001</v>
      </c>
      <c r="B941" t="s">
        <v>620</v>
      </c>
      <c r="C941" s="20">
        <v>-24782.2</v>
      </c>
      <c r="D941" s="20">
        <v>0</v>
      </c>
      <c r="E941" s="20">
        <v>4042.72</v>
      </c>
      <c r="F941" s="20">
        <v>-28824.92</v>
      </c>
    </row>
    <row r="942" spans="1:6" x14ac:dyDescent="0.25">
      <c r="A942" s="19">
        <v>6</v>
      </c>
      <c r="B942" t="s">
        <v>621</v>
      </c>
      <c r="C942" s="20">
        <v>-4778955.32</v>
      </c>
      <c r="D942" s="20">
        <v>298940.15999999997</v>
      </c>
      <c r="E942" s="20">
        <v>2998221.74</v>
      </c>
      <c r="F942" s="20">
        <v>-7478236.9000000004</v>
      </c>
    </row>
    <row r="943" spans="1:6" x14ac:dyDescent="0.25">
      <c r="A943" s="19">
        <v>61</v>
      </c>
      <c r="B943" t="s">
        <v>622</v>
      </c>
      <c r="C943" s="20">
        <v>-4537917.2699999996</v>
      </c>
      <c r="D943" s="20">
        <v>295455.43</v>
      </c>
      <c r="E943" s="20">
        <v>2807825.51</v>
      </c>
      <c r="F943" s="20">
        <v>-7050287.3499999996</v>
      </c>
    </row>
    <row r="944" spans="1:6" x14ac:dyDescent="0.25">
      <c r="A944" s="19">
        <v>611</v>
      </c>
      <c r="B944" t="s">
        <v>622</v>
      </c>
      <c r="C944" s="20">
        <v>-4537917.2699999996</v>
      </c>
      <c r="D944" s="20">
        <v>295455.43</v>
      </c>
      <c r="E944" s="20">
        <v>2807825.51</v>
      </c>
      <c r="F944" s="20">
        <v>-7050287.3499999996</v>
      </c>
    </row>
    <row r="945" spans="1:6" x14ac:dyDescent="0.25">
      <c r="A945" s="19">
        <v>6110</v>
      </c>
      <c r="B945" t="s">
        <v>622</v>
      </c>
      <c r="C945" s="20">
        <v>-4537917.2699999996</v>
      </c>
      <c r="D945" s="20">
        <v>295455.43</v>
      </c>
      <c r="E945" s="20">
        <v>2807825.51</v>
      </c>
      <c r="F945" s="20">
        <v>-7050287.3499999996</v>
      </c>
    </row>
    <row r="946" spans="1:6" x14ac:dyDescent="0.25">
      <c r="A946" s="19">
        <v>611001</v>
      </c>
      <c r="B946" t="s">
        <v>623</v>
      </c>
      <c r="C946" s="20">
        <v>-4428444.03</v>
      </c>
      <c r="D946" s="20">
        <v>294939.83</v>
      </c>
      <c r="E946" s="20">
        <v>2757514.44</v>
      </c>
      <c r="F946" s="20">
        <v>-6891018.6399999997</v>
      </c>
    </row>
    <row r="947" spans="1:6" x14ac:dyDescent="0.25">
      <c r="A947" s="19">
        <v>6110010100</v>
      </c>
      <c r="B947" t="s">
        <v>603</v>
      </c>
      <c r="C947" s="20">
        <v>-4038160.91</v>
      </c>
      <c r="D947" s="20">
        <v>292598.7</v>
      </c>
      <c r="E947" s="20">
        <v>2539360.94</v>
      </c>
      <c r="F947" s="20">
        <v>-6284923.1500000004</v>
      </c>
    </row>
    <row r="948" spans="1:6" x14ac:dyDescent="0.25">
      <c r="A948" s="19">
        <v>611001010001</v>
      </c>
      <c r="B948" t="s">
        <v>624</v>
      </c>
      <c r="C948" s="20">
        <v>-3755682.07</v>
      </c>
      <c r="D948" s="20">
        <v>283800.39</v>
      </c>
      <c r="E948" s="20">
        <v>2354245.85</v>
      </c>
      <c r="F948" s="20">
        <v>-5826127.5300000003</v>
      </c>
    </row>
    <row r="949" spans="1:6" x14ac:dyDescent="0.25">
      <c r="A949" s="19">
        <v>611001010002</v>
      </c>
      <c r="B949" t="s">
        <v>625</v>
      </c>
      <c r="C949" s="20">
        <v>-7606.24</v>
      </c>
      <c r="D949" s="20">
        <v>19.09</v>
      </c>
      <c r="E949" s="20">
        <v>5049.28</v>
      </c>
      <c r="F949" s="20">
        <v>-12636.43</v>
      </c>
    </row>
    <row r="950" spans="1:6" x14ac:dyDescent="0.25">
      <c r="A950" s="19">
        <v>611001010009</v>
      </c>
      <c r="B950" t="s">
        <v>626</v>
      </c>
      <c r="C950" s="20">
        <v>-727.55</v>
      </c>
      <c r="D950" s="20">
        <v>331.44</v>
      </c>
      <c r="E950" s="20">
        <v>589.61</v>
      </c>
      <c r="F950" s="20">
        <v>-985.72</v>
      </c>
    </row>
    <row r="951" spans="1:6" x14ac:dyDescent="0.25">
      <c r="A951" s="19">
        <v>611001010010</v>
      </c>
      <c r="B951" t="s">
        <v>627</v>
      </c>
      <c r="C951" s="20">
        <v>-228722.7</v>
      </c>
      <c r="D951" s="20">
        <v>8447.7800000000007</v>
      </c>
      <c r="E951" s="20">
        <v>154082.54</v>
      </c>
      <c r="F951" s="20">
        <v>-374357.46</v>
      </c>
    </row>
    <row r="952" spans="1:6" x14ac:dyDescent="0.25">
      <c r="A952" s="19">
        <v>611001010011</v>
      </c>
      <c r="B952" t="s">
        <v>628</v>
      </c>
      <c r="C952" s="20">
        <v>-45422.35</v>
      </c>
      <c r="D952" s="20">
        <v>0</v>
      </c>
      <c r="E952" s="20">
        <v>25393.66</v>
      </c>
      <c r="F952" s="20">
        <v>-70816.009999999995</v>
      </c>
    </row>
    <row r="953" spans="1:6" x14ac:dyDescent="0.25">
      <c r="A953" s="19">
        <v>6110010400</v>
      </c>
      <c r="B953" t="s">
        <v>629</v>
      </c>
      <c r="C953" s="20">
        <v>-57623.11</v>
      </c>
      <c r="D953" s="20">
        <v>1603.63</v>
      </c>
      <c r="E953" s="20">
        <v>34636.29</v>
      </c>
      <c r="F953" s="20">
        <v>-90655.77</v>
      </c>
    </row>
    <row r="954" spans="1:6" x14ac:dyDescent="0.25">
      <c r="A954" s="19">
        <v>611001040001</v>
      </c>
      <c r="B954" t="s">
        <v>630</v>
      </c>
      <c r="C954" s="20">
        <v>-18654.439999999999</v>
      </c>
      <c r="D954" s="20">
        <v>1239.06</v>
      </c>
      <c r="E954" s="20">
        <v>11663.68</v>
      </c>
      <c r="F954" s="20">
        <v>-29079.06</v>
      </c>
    </row>
    <row r="955" spans="1:6" x14ac:dyDescent="0.25">
      <c r="A955" s="19">
        <v>611001040002</v>
      </c>
      <c r="B955" t="s">
        <v>631</v>
      </c>
      <c r="C955" s="20">
        <v>-4526.66</v>
      </c>
      <c r="D955" s="20">
        <v>27.86</v>
      </c>
      <c r="E955" s="20">
        <v>2252.48</v>
      </c>
      <c r="F955" s="20">
        <v>-6751.28</v>
      </c>
    </row>
    <row r="956" spans="1:6" x14ac:dyDescent="0.25">
      <c r="A956" s="19">
        <v>611001040003</v>
      </c>
      <c r="B956" t="s">
        <v>632</v>
      </c>
      <c r="C956" s="20">
        <v>-4191.58</v>
      </c>
      <c r="D956" s="20">
        <v>0</v>
      </c>
      <c r="E956" s="20">
        <v>1670.13</v>
      </c>
      <c r="F956" s="20">
        <v>-5861.71</v>
      </c>
    </row>
    <row r="957" spans="1:6" x14ac:dyDescent="0.25">
      <c r="A957" s="19">
        <v>611001040006</v>
      </c>
      <c r="B957" t="s">
        <v>633</v>
      </c>
      <c r="C957" s="20">
        <v>-23307.39</v>
      </c>
      <c r="D957" s="20">
        <v>33.39</v>
      </c>
      <c r="E957" s="20">
        <v>15398.19</v>
      </c>
      <c r="F957" s="20">
        <v>-38672.19</v>
      </c>
    </row>
    <row r="958" spans="1:6" x14ac:dyDescent="0.25">
      <c r="A958" s="19">
        <v>611001040007</v>
      </c>
      <c r="B958" t="s">
        <v>634</v>
      </c>
      <c r="C958" s="20">
        <v>-4833.28</v>
      </c>
      <c r="D958" s="20">
        <v>302.73</v>
      </c>
      <c r="E958" s="20">
        <v>2503.21</v>
      </c>
      <c r="F958" s="20">
        <v>-7033.76</v>
      </c>
    </row>
    <row r="959" spans="1:6" x14ac:dyDescent="0.25">
      <c r="A959" s="19">
        <v>611001040008</v>
      </c>
      <c r="B959" t="s">
        <v>635</v>
      </c>
      <c r="C959" s="20">
        <v>-650.4</v>
      </c>
      <c r="D959" s="20">
        <v>0.59</v>
      </c>
      <c r="E959" s="20">
        <v>357.66</v>
      </c>
      <c r="F959" s="20">
        <v>-1007.47</v>
      </c>
    </row>
    <row r="960" spans="1:6" x14ac:dyDescent="0.25">
      <c r="A960" s="19">
        <v>611001040009</v>
      </c>
      <c r="B960" t="s">
        <v>636</v>
      </c>
      <c r="C960" s="20">
        <v>-1359.36</v>
      </c>
      <c r="D960" s="20">
        <v>0</v>
      </c>
      <c r="E960" s="20">
        <v>750.94</v>
      </c>
      <c r="F960" s="20">
        <v>-2110.3000000000002</v>
      </c>
    </row>
    <row r="961" spans="1:6" x14ac:dyDescent="0.25">
      <c r="A961" s="19">
        <v>611001040016</v>
      </c>
      <c r="B961" t="s">
        <v>637</v>
      </c>
      <c r="C961" s="20">
        <v>-100</v>
      </c>
      <c r="D961" s="20">
        <v>0</v>
      </c>
      <c r="E961" s="20">
        <v>40</v>
      </c>
      <c r="F961" s="20">
        <v>-140</v>
      </c>
    </row>
    <row r="962" spans="1:6" x14ac:dyDescent="0.25">
      <c r="A962" s="19">
        <v>6110010500</v>
      </c>
      <c r="B962" t="s">
        <v>638</v>
      </c>
      <c r="C962" s="20">
        <v>-327287.12</v>
      </c>
      <c r="D962" s="20">
        <v>737.5</v>
      </c>
      <c r="E962" s="20">
        <v>179767.89</v>
      </c>
      <c r="F962" s="20">
        <v>-506317.51</v>
      </c>
    </row>
    <row r="963" spans="1:6" x14ac:dyDescent="0.25">
      <c r="A963" s="19">
        <v>611001050001</v>
      </c>
      <c r="B963" t="s">
        <v>638</v>
      </c>
      <c r="C963" s="20">
        <v>-327287.12</v>
      </c>
      <c r="D963" s="20">
        <v>737.5</v>
      </c>
      <c r="E963" s="20">
        <v>179767.89</v>
      </c>
      <c r="F963" s="20">
        <v>-506317.51</v>
      </c>
    </row>
    <row r="964" spans="1:6" x14ac:dyDescent="0.25">
      <c r="A964" s="19">
        <v>61100105000101</v>
      </c>
      <c r="B964" t="s">
        <v>639</v>
      </c>
      <c r="C964" s="20">
        <v>-327287.12</v>
      </c>
      <c r="D964" s="20">
        <v>737.5</v>
      </c>
      <c r="E964" s="20">
        <v>179767.89</v>
      </c>
      <c r="F964" s="20">
        <v>-506317.51</v>
      </c>
    </row>
    <row r="965" spans="1:6" x14ac:dyDescent="0.25">
      <c r="A965" s="19">
        <v>6110010600</v>
      </c>
      <c r="B965" t="s">
        <v>640</v>
      </c>
      <c r="C965" s="20">
        <v>-3890.6</v>
      </c>
      <c r="D965" s="20">
        <v>0</v>
      </c>
      <c r="E965" s="20">
        <v>2100.1999999999998</v>
      </c>
      <c r="F965" s="20">
        <v>-5990.8</v>
      </c>
    </row>
    <row r="966" spans="1:6" x14ac:dyDescent="0.25">
      <c r="A966" s="19">
        <v>611001060002</v>
      </c>
      <c r="B966" t="s">
        <v>641</v>
      </c>
      <c r="C966" s="20">
        <v>-32</v>
      </c>
      <c r="D966" s="20">
        <v>0</v>
      </c>
      <c r="E966" s="20">
        <v>21</v>
      </c>
      <c r="F966" s="20">
        <v>-53</v>
      </c>
    </row>
    <row r="967" spans="1:6" x14ac:dyDescent="0.25">
      <c r="A967" s="19">
        <v>611001060003</v>
      </c>
      <c r="B967" t="s">
        <v>642</v>
      </c>
      <c r="C967" s="20">
        <v>-3720</v>
      </c>
      <c r="D967" s="20">
        <v>0</v>
      </c>
      <c r="E967" s="20">
        <v>2000</v>
      </c>
      <c r="F967" s="20">
        <v>-5720</v>
      </c>
    </row>
    <row r="968" spans="1:6" x14ac:dyDescent="0.25">
      <c r="A968" s="19">
        <v>611001060004</v>
      </c>
      <c r="B968" t="s">
        <v>643</v>
      </c>
      <c r="C968" s="20">
        <v>-138.6</v>
      </c>
      <c r="D968" s="20">
        <v>0</v>
      </c>
      <c r="E968" s="20">
        <v>79.2</v>
      </c>
      <c r="F968" s="20">
        <v>-217.8</v>
      </c>
    </row>
    <row r="969" spans="1:6" x14ac:dyDescent="0.25">
      <c r="A969" s="19">
        <v>6110010700</v>
      </c>
      <c r="B969" t="s">
        <v>644</v>
      </c>
      <c r="C969" s="20">
        <v>-1482.29</v>
      </c>
      <c r="D969" s="20">
        <v>0</v>
      </c>
      <c r="E969" s="20">
        <v>1649.12</v>
      </c>
      <c r="F969" s="20">
        <v>-3131.41</v>
      </c>
    </row>
    <row r="970" spans="1:6" x14ac:dyDescent="0.25">
      <c r="A970" s="19">
        <v>611001070001</v>
      </c>
      <c r="B970" t="s">
        <v>644</v>
      </c>
      <c r="C970" s="20">
        <v>-1482.29</v>
      </c>
      <c r="D970" s="20">
        <v>0</v>
      </c>
      <c r="E970" s="20">
        <v>1649.12</v>
      </c>
      <c r="F970" s="20">
        <v>-3131.41</v>
      </c>
    </row>
    <row r="971" spans="1:6" x14ac:dyDescent="0.25">
      <c r="A971" s="19">
        <v>611002</v>
      </c>
      <c r="B971" t="s">
        <v>645</v>
      </c>
      <c r="C971" s="20">
        <v>-17171.12</v>
      </c>
      <c r="D971" s="20">
        <v>0</v>
      </c>
      <c r="E971" s="20">
        <v>8585.61</v>
      </c>
      <c r="F971" s="20">
        <v>-25756.73</v>
      </c>
    </row>
    <row r="972" spans="1:6" x14ac:dyDescent="0.25">
      <c r="A972" s="19">
        <v>6110020100</v>
      </c>
      <c r="B972" t="s">
        <v>603</v>
      </c>
      <c r="C972" s="20">
        <v>-17171.12</v>
      </c>
      <c r="D972" s="20">
        <v>0</v>
      </c>
      <c r="E972" s="20">
        <v>8585.61</v>
      </c>
      <c r="F972" s="20">
        <v>-25756.73</v>
      </c>
    </row>
    <row r="973" spans="1:6" x14ac:dyDescent="0.25">
      <c r="A973" s="19">
        <v>611002010003</v>
      </c>
      <c r="B973" t="s">
        <v>646</v>
      </c>
      <c r="C973" s="20">
        <v>-17171.12</v>
      </c>
      <c r="D973" s="20">
        <v>0</v>
      </c>
      <c r="E973" s="20">
        <v>8585.61</v>
      </c>
      <c r="F973" s="20">
        <v>-25756.73</v>
      </c>
    </row>
    <row r="974" spans="1:6" x14ac:dyDescent="0.25">
      <c r="A974" s="19">
        <v>611003</v>
      </c>
      <c r="B974" t="s">
        <v>955</v>
      </c>
      <c r="C974" s="20">
        <v>-930.96</v>
      </c>
      <c r="D974" s="20">
        <v>0</v>
      </c>
      <c r="E974" s="20">
        <v>0</v>
      </c>
      <c r="F974" s="20">
        <v>-930.96</v>
      </c>
    </row>
    <row r="975" spans="1:6" x14ac:dyDescent="0.25">
      <c r="A975" s="19">
        <v>6110030100</v>
      </c>
      <c r="B975" t="s">
        <v>956</v>
      </c>
      <c r="C975" s="20">
        <v>-930.96</v>
      </c>
      <c r="D975" s="20">
        <v>0</v>
      </c>
      <c r="E975" s="20">
        <v>0</v>
      </c>
      <c r="F975" s="20">
        <v>-930.96</v>
      </c>
    </row>
    <row r="976" spans="1:6" x14ac:dyDescent="0.25">
      <c r="A976" s="19">
        <v>611003010001</v>
      </c>
      <c r="B976" t="s">
        <v>956</v>
      </c>
      <c r="C976" s="20">
        <v>-930.96</v>
      </c>
      <c r="D976" s="20">
        <v>0</v>
      </c>
      <c r="E976" s="20">
        <v>0</v>
      </c>
      <c r="F976" s="20">
        <v>-930.96</v>
      </c>
    </row>
    <row r="977" spans="1:6" x14ac:dyDescent="0.25">
      <c r="A977" s="19">
        <v>611004</v>
      </c>
      <c r="B977" t="s">
        <v>647</v>
      </c>
      <c r="C977" s="20">
        <v>-91371.16</v>
      </c>
      <c r="D977" s="20">
        <v>515.6</v>
      </c>
      <c r="E977" s="20">
        <v>41725.46</v>
      </c>
      <c r="F977" s="20">
        <v>-132581.01999999999</v>
      </c>
    </row>
    <row r="978" spans="1:6" x14ac:dyDescent="0.25">
      <c r="A978" s="19">
        <v>6110040100</v>
      </c>
      <c r="B978" t="s">
        <v>648</v>
      </c>
      <c r="C978" s="20">
        <v>-22544.400000000001</v>
      </c>
      <c r="D978" s="20">
        <v>0</v>
      </c>
      <c r="E978" s="20">
        <v>15321.09</v>
      </c>
      <c r="F978" s="20">
        <v>-37865.49</v>
      </c>
    </row>
    <row r="979" spans="1:6" x14ac:dyDescent="0.25">
      <c r="A979" s="19">
        <v>611004010001</v>
      </c>
      <c r="B979" t="s">
        <v>648</v>
      </c>
      <c r="C979" s="20">
        <v>-22544.400000000001</v>
      </c>
      <c r="D979" s="20">
        <v>0</v>
      </c>
      <c r="E979" s="20">
        <v>15321.09</v>
      </c>
      <c r="F979" s="20">
        <v>-37865.49</v>
      </c>
    </row>
    <row r="980" spans="1:6" x14ac:dyDescent="0.25">
      <c r="A980" s="19">
        <v>6110040200</v>
      </c>
      <c r="B980" t="s">
        <v>649</v>
      </c>
      <c r="C980" s="20">
        <v>-68826.759999999995</v>
      </c>
      <c r="D980" s="20">
        <v>515.6</v>
      </c>
      <c r="E980" s="20">
        <v>26404.37</v>
      </c>
      <c r="F980" s="20">
        <v>-94715.53</v>
      </c>
    </row>
    <row r="981" spans="1:6" x14ac:dyDescent="0.25">
      <c r="A981" s="19">
        <v>611004020001</v>
      </c>
      <c r="B981" t="s">
        <v>649</v>
      </c>
      <c r="C981" s="20">
        <v>-68826.759999999995</v>
      </c>
      <c r="D981" s="20">
        <v>515.6</v>
      </c>
      <c r="E981" s="20">
        <v>26404.37</v>
      </c>
      <c r="F981" s="20">
        <v>-94715.53</v>
      </c>
    </row>
    <row r="982" spans="1:6" x14ac:dyDescent="0.25">
      <c r="A982" s="19">
        <v>62</v>
      </c>
      <c r="B982" t="s">
        <v>650</v>
      </c>
      <c r="C982" s="20">
        <v>-106278.32</v>
      </c>
      <c r="D982" s="20">
        <v>0</v>
      </c>
      <c r="E982" s="20">
        <v>56351.19</v>
      </c>
      <c r="F982" s="20">
        <v>-162629.51</v>
      </c>
    </row>
    <row r="983" spans="1:6" x14ac:dyDescent="0.25">
      <c r="A983" s="19">
        <v>621</v>
      </c>
      <c r="B983" t="s">
        <v>650</v>
      </c>
      <c r="C983" s="20">
        <v>-106278.32</v>
      </c>
      <c r="D983" s="20">
        <v>0</v>
      </c>
      <c r="E983" s="20">
        <v>56351.19</v>
      </c>
      <c r="F983" s="20">
        <v>-162629.51</v>
      </c>
    </row>
    <row r="984" spans="1:6" x14ac:dyDescent="0.25">
      <c r="A984" s="19">
        <v>6210</v>
      </c>
      <c r="B984" t="s">
        <v>650</v>
      </c>
      <c r="C984" s="20">
        <v>-106278.32</v>
      </c>
      <c r="D984" s="20">
        <v>0</v>
      </c>
      <c r="E984" s="20">
        <v>56351.19</v>
      </c>
      <c r="F984" s="20">
        <v>-162629.51</v>
      </c>
    </row>
    <row r="985" spans="1:6" x14ac:dyDescent="0.25">
      <c r="A985" s="19">
        <v>621004</v>
      </c>
      <c r="B985" t="s">
        <v>651</v>
      </c>
      <c r="C985" s="20">
        <v>-106278.32</v>
      </c>
      <c r="D985" s="20">
        <v>0</v>
      </c>
      <c r="E985" s="20">
        <v>56351.19</v>
      </c>
      <c r="F985" s="20">
        <v>-162629.51</v>
      </c>
    </row>
    <row r="986" spans="1:6" x14ac:dyDescent="0.25">
      <c r="A986" s="19">
        <v>6210040600</v>
      </c>
      <c r="B986" t="s">
        <v>45</v>
      </c>
      <c r="C986" s="20">
        <v>-106278.32</v>
      </c>
      <c r="D986" s="20">
        <v>0</v>
      </c>
      <c r="E986" s="20">
        <v>56351.19</v>
      </c>
      <c r="F986" s="20">
        <v>-162629.51</v>
      </c>
    </row>
    <row r="987" spans="1:6" x14ac:dyDescent="0.25">
      <c r="A987" s="19">
        <v>621004060001</v>
      </c>
      <c r="B987" t="s">
        <v>652</v>
      </c>
      <c r="C987" s="20">
        <v>-68</v>
      </c>
      <c r="D987" s="20">
        <v>0</v>
      </c>
      <c r="E987" s="20">
        <v>56</v>
      </c>
      <c r="F987" s="20">
        <v>-124</v>
      </c>
    </row>
    <row r="988" spans="1:6" x14ac:dyDescent="0.25">
      <c r="A988" s="19">
        <v>621004060003</v>
      </c>
      <c r="B988" t="s">
        <v>977</v>
      </c>
      <c r="C988" s="20">
        <v>0</v>
      </c>
      <c r="D988" s="20">
        <v>0</v>
      </c>
      <c r="E988" s="20">
        <v>1</v>
      </c>
      <c r="F988" s="20">
        <v>-1</v>
      </c>
    </row>
    <row r="989" spans="1:6" x14ac:dyDescent="0.25">
      <c r="A989" s="19">
        <v>621004060005</v>
      </c>
      <c r="B989" t="s">
        <v>653</v>
      </c>
      <c r="C989" s="20">
        <v>-1750</v>
      </c>
      <c r="D989" s="20">
        <v>0</v>
      </c>
      <c r="E989" s="20">
        <v>805</v>
      </c>
      <c r="F989" s="20">
        <v>-2555</v>
      </c>
    </row>
    <row r="990" spans="1:6" x14ac:dyDescent="0.25">
      <c r="A990" s="19">
        <v>621004060006</v>
      </c>
      <c r="B990" t="s">
        <v>654</v>
      </c>
      <c r="C990" s="20">
        <v>-40</v>
      </c>
      <c r="D990" s="20">
        <v>0</v>
      </c>
      <c r="E990" s="20">
        <v>45</v>
      </c>
      <c r="F990" s="20">
        <v>-85</v>
      </c>
    </row>
    <row r="991" spans="1:6" x14ac:dyDescent="0.25">
      <c r="A991" s="19">
        <v>621004060007</v>
      </c>
      <c r="B991" t="s">
        <v>957</v>
      </c>
      <c r="C991" s="20">
        <v>-1</v>
      </c>
      <c r="D991" s="20">
        <v>0</v>
      </c>
      <c r="E991" s="20">
        <v>0</v>
      </c>
      <c r="F991" s="20">
        <v>-1</v>
      </c>
    </row>
    <row r="992" spans="1:6" x14ac:dyDescent="0.25">
      <c r="A992" s="19">
        <v>621004060009</v>
      </c>
      <c r="B992" t="s">
        <v>655</v>
      </c>
      <c r="C992" s="20">
        <v>-74548.509999999995</v>
      </c>
      <c r="D992" s="20">
        <v>0</v>
      </c>
      <c r="E992" s="20">
        <v>38835.53</v>
      </c>
      <c r="F992" s="20">
        <v>-113384.04</v>
      </c>
    </row>
    <row r="993" spans="1:6" x14ac:dyDescent="0.25">
      <c r="A993" s="19">
        <v>621004060012</v>
      </c>
      <c r="B993" t="s">
        <v>656</v>
      </c>
      <c r="C993" s="20">
        <v>-276.18</v>
      </c>
      <c r="D993" s="20">
        <v>0</v>
      </c>
      <c r="E993" s="20">
        <v>897.58</v>
      </c>
      <c r="F993" s="20">
        <v>-1173.76</v>
      </c>
    </row>
    <row r="994" spans="1:6" x14ac:dyDescent="0.25">
      <c r="A994" s="19">
        <v>621004060013</v>
      </c>
      <c r="B994" t="s">
        <v>657</v>
      </c>
      <c r="C994" s="20">
        <v>-14864.11</v>
      </c>
      <c r="D994" s="20">
        <v>0</v>
      </c>
      <c r="E994" s="20">
        <v>8734.73</v>
      </c>
      <c r="F994" s="20">
        <v>-23598.84</v>
      </c>
    </row>
    <row r="995" spans="1:6" x14ac:dyDescent="0.25">
      <c r="A995" s="19">
        <v>621004060014</v>
      </c>
      <c r="B995" t="s">
        <v>958</v>
      </c>
      <c r="C995" s="20">
        <v>-1238.68</v>
      </c>
      <c r="D995" s="20">
        <v>0</v>
      </c>
      <c r="E995" s="20">
        <v>0</v>
      </c>
      <c r="F995" s="20">
        <v>-1238.68</v>
      </c>
    </row>
    <row r="996" spans="1:6" x14ac:dyDescent="0.25">
      <c r="A996" s="19">
        <v>621004060019</v>
      </c>
      <c r="B996" t="s">
        <v>658</v>
      </c>
      <c r="C996" s="20">
        <v>-52.7</v>
      </c>
      <c r="D996" s="20">
        <v>0</v>
      </c>
      <c r="E996" s="20">
        <v>34.1</v>
      </c>
      <c r="F996" s="20">
        <v>-86.8</v>
      </c>
    </row>
    <row r="997" spans="1:6" x14ac:dyDescent="0.25">
      <c r="A997" s="19">
        <v>621004060020</v>
      </c>
      <c r="B997" t="s">
        <v>659</v>
      </c>
      <c r="C997" s="20">
        <v>-1459.28</v>
      </c>
      <c r="D997" s="20">
        <v>0</v>
      </c>
      <c r="E997" s="20">
        <v>871.8</v>
      </c>
      <c r="F997" s="20">
        <v>-2331.08</v>
      </c>
    </row>
    <row r="998" spans="1:6" x14ac:dyDescent="0.25">
      <c r="A998" s="19">
        <v>621004060021</v>
      </c>
      <c r="B998" t="s">
        <v>660</v>
      </c>
      <c r="C998" s="20">
        <v>-179.86</v>
      </c>
      <c r="D998" s="20">
        <v>0</v>
      </c>
      <c r="E998" s="20">
        <v>70.45</v>
      </c>
      <c r="F998" s="20">
        <v>-250.31</v>
      </c>
    </row>
    <row r="999" spans="1:6" x14ac:dyDescent="0.25">
      <c r="A999" s="19">
        <v>621004060022</v>
      </c>
      <c r="B999" t="s">
        <v>661</v>
      </c>
      <c r="C999" s="20">
        <v>-11800</v>
      </c>
      <c r="D999" s="20">
        <v>0</v>
      </c>
      <c r="E999" s="20">
        <v>6000</v>
      </c>
      <c r="F999" s="20">
        <v>-17800</v>
      </c>
    </row>
    <row r="1000" spans="1:6" x14ac:dyDescent="0.25">
      <c r="A1000" s="19">
        <v>63</v>
      </c>
      <c r="B1000" t="s">
        <v>662</v>
      </c>
      <c r="C1000" s="20">
        <v>-134759.73000000001</v>
      </c>
      <c r="D1000" s="20">
        <v>3484.73</v>
      </c>
      <c r="E1000" s="20">
        <v>134045.04</v>
      </c>
      <c r="F1000" s="20">
        <v>-265320.03999999998</v>
      </c>
    </row>
    <row r="1001" spans="1:6" x14ac:dyDescent="0.25">
      <c r="A1001" s="19">
        <v>631</v>
      </c>
      <c r="B1001" t="s">
        <v>662</v>
      </c>
      <c r="C1001" s="20">
        <v>-134759.73000000001</v>
      </c>
      <c r="D1001" s="20">
        <v>3484.73</v>
      </c>
      <c r="E1001" s="20">
        <v>134045.04</v>
      </c>
      <c r="F1001" s="20">
        <v>-265320.03999999998</v>
      </c>
    </row>
    <row r="1002" spans="1:6" x14ac:dyDescent="0.25">
      <c r="A1002" s="19">
        <v>6310</v>
      </c>
      <c r="B1002" t="s">
        <v>662</v>
      </c>
      <c r="C1002" s="20">
        <v>-134759.73000000001</v>
      </c>
      <c r="D1002" s="20">
        <v>3484.73</v>
      </c>
      <c r="E1002" s="20">
        <v>134045.04</v>
      </c>
      <c r="F1002" s="20">
        <v>-265320.03999999998</v>
      </c>
    </row>
    <row r="1003" spans="1:6" x14ac:dyDescent="0.25">
      <c r="A1003" s="19">
        <v>631001</v>
      </c>
      <c r="B1003" t="s">
        <v>663</v>
      </c>
      <c r="C1003" s="20">
        <v>-105741.58</v>
      </c>
      <c r="D1003" s="20">
        <v>3413.9</v>
      </c>
      <c r="E1003" s="20">
        <v>121841.31</v>
      </c>
      <c r="F1003" s="20">
        <v>-224168.99</v>
      </c>
    </row>
    <row r="1004" spans="1:6" x14ac:dyDescent="0.25">
      <c r="A1004" s="19">
        <v>6310010100</v>
      </c>
      <c r="B1004" t="s">
        <v>664</v>
      </c>
      <c r="C1004" s="20">
        <v>-105741.58</v>
      </c>
      <c r="D1004" s="20">
        <v>3413.9</v>
      </c>
      <c r="E1004" s="20">
        <v>63860.19</v>
      </c>
      <c r="F1004" s="20">
        <v>-166187.87</v>
      </c>
    </row>
    <row r="1005" spans="1:6" x14ac:dyDescent="0.25">
      <c r="A1005" s="19">
        <v>631001010001</v>
      </c>
      <c r="B1005" t="s">
        <v>664</v>
      </c>
      <c r="C1005" s="20">
        <v>-105741.58</v>
      </c>
      <c r="D1005" s="20">
        <v>3413.9</v>
      </c>
      <c r="E1005" s="20">
        <v>63860.19</v>
      </c>
      <c r="F1005" s="20">
        <v>-166187.87</v>
      </c>
    </row>
    <row r="1006" spans="1:6" x14ac:dyDescent="0.25">
      <c r="A1006" s="19">
        <v>63100101000101</v>
      </c>
      <c r="B1006" t="s">
        <v>664</v>
      </c>
      <c r="C1006" s="20">
        <v>-88707.53</v>
      </c>
      <c r="D1006" s="20">
        <v>0</v>
      </c>
      <c r="E1006" s="20">
        <v>48063.62</v>
      </c>
      <c r="F1006" s="20">
        <v>-136771.15</v>
      </c>
    </row>
    <row r="1007" spans="1:6" x14ac:dyDescent="0.25">
      <c r="A1007" s="19">
        <v>63100101000102</v>
      </c>
      <c r="B1007" t="s">
        <v>665</v>
      </c>
      <c r="C1007" s="20">
        <v>-12656.22</v>
      </c>
      <c r="D1007" s="20">
        <v>0</v>
      </c>
      <c r="E1007" s="20">
        <v>7638.37</v>
      </c>
      <c r="F1007" s="20">
        <v>-20294.59</v>
      </c>
    </row>
    <row r="1008" spans="1:6" x14ac:dyDescent="0.25">
      <c r="A1008" s="19">
        <v>63100101000103</v>
      </c>
      <c r="B1008" t="s">
        <v>666</v>
      </c>
      <c r="C1008" s="20">
        <v>-4377.83</v>
      </c>
      <c r="D1008" s="20">
        <v>3413.9</v>
      </c>
      <c r="E1008" s="20">
        <v>8158.2</v>
      </c>
      <c r="F1008" s="20">
        <v>-9122.1299999999992</v>
      </c>
    </row>
    <row r="1009" spans="1:6" x14ac:dyDescent="0.25">
      <c r="A1009" s="19">
        <v>6310010400</v>
      </c>
      <c r="B1009" t="s">
        <v>978</v>
      </c>
      <c r="C1009" s="20">
        <v>0</v>
      </c>
      <c r="D1009" s="20">
        <v>0</v>
      </c>
      <c r="E1009" s="20">
        <v>57981.120000000003</v>
      </c>
      <c r="F1009" s="20">
        <v>-57981.120000000003</v>
      </c>
    </row>
    <row r="1010" spans="1:6" x14ac:dyDescent="0.25">
      <c r="A1010" s="19">
        <v>631001040001</v>
      </c>
      <c r="B1010" t="s">
        <v>978</v>
      </c>
      <c r="C1010" s="20">
        <v>0</v>
      </c>
      <c r="D1010" s="20">
        <v>0</v>
      </c>
      <c r="E1010" s="20">
        <v>57981.120000000003</v>
      </c>
      <c r="F1010" s="20">
        <v>-57981.120000000003</v>
      </c>
    </row>
    <row r="1011" spans="1:6" x14ac:dyDescent="0.25">
      <c r="A1011" s="19">
        <v>63100104000102</v>
      </c>
      <c r="B1011" t="s">
        <v>979</v>
      </c>
      <c r="C1011" s="20">
        <v>0</v>
      </c>
      <c r="D1011" s="20">
        <v>0</v>
      </c>
      <c r="E1011" s="20">
        <v>57981.120000000003</v>
      </c>
      <c r="F1011" s="20">
        <v>-57981.120000000003</v>
      </c>
    </row>
    <row r="1012" spans="1:6" x14ac:dyDescent="0.25">
      <c r="A1012" s="19">
        <v>631002</v>
      </c>
      <c r="B1012" t="s">
        <v>667</v>
      </c>
      <c r="C1012" s="20">
        <v>-4434.87</v>
      </c>
      <c r="D1012" s="20">
        <v>0</v>
      </c>
      <c r="E1012" s="20">
        <v>50</v>
      </c>
      <c r="F1012" s="20">
        <v>-4484.87</v>
      </c>
    </row>
    <row r="1013" spans="1:6" x14ac:dyDescent="0.25">
      <c r="A1013" s="19">
        <v>6310020200</v>
      </c>
      <c r="B1013" t="s">
        <v>668</v>
      </c>
      <c r="C1013" s="20">
        <v>-4434.87</v>
      </c>
      <c r="D1013" s="20">
        <v>0</v>
      </c>
      <c r="E1013" s="20">
        <v>50</v>
      </c>
      <c r="F1013" s="20">
        <v>-4484.87</v>
      </c>
    </row>
    <row r="1014" spans="1:6" x14ac:dyDescent="0.25">
      <c r="A1014" s="19">
        <v>631002020001</v>
      </c>
      <c r="B1014" t="s">
        <v>668</v>
      </c>
      <c r="C1014" s="20">
        <v>-4434.87</v>
      </c>
      <c r="D1014" s="20">
        <v>0</v>
      </c>
      <c r="E1014" s="20">
        <v>50</v>
      </c>
      <c r="F1014" s="20">
        <v>-4484.87</v>
      </c>
    </row>
    <row r="1015" spans="1:6" x14ac:dyDescent="0.25">
      <c r="A1015" s="19">
        <v>631099</v>
      </c>
      <c r="B1015" t="s">
        <v>45</v>
      </c>
      <c r="C1015" s="20">
        <v>-24583.279999999999</v>
      </c>
      <c r="D1015" s="20">
        <v>70.83</v>
      </c>
      <c r="E1015" s="20">
        <v>12153.73</v>
      </c>
      <c r="F1015" s="20">
        <v>-36666.18</v>
      </c>
    </row>
    <row r="1016" spans="1:6" x14ac:dyDescent="0.25">
      <c r="A1016" s="19">
        <v>6310990000</v>
      </c>
      <c r="B1016" t="s">
        <v>323</v>
      </c>
      <c r="C1016" s="20">
        <v>-24583.279999999999</v>
      </c>
      <c r="D1016" s="20">
        <v>70.83</v>
      </c>
      <c r="E1016" s="20">
        <v>12153.73</v>
      </c>
      <c r="F1016" s="20">
        <v>-36666.18</v>
      </c>
    </row>
    <row r="1017" spans="1:6" x14ac:dyDescent="0.25">
      <c r="A1017" s="19">
        <v>631099000001</v>
      </c>
      <c r="B1017" t="s">
        <v>323</v>
      </c>
      <c r="C1017" s="20">
        <v>-3487.78</v>
      </c>
      <c r="D1017" s="20">
        <v>70.83</v>
      </c>
      <c r="E1017" s="20">
        <v>2800.22</v>
      </c>
      <c r="F1017" s="20">
        <v>-6217.17</v>
      </c>
    </row>
    <row r="1018" spans="1:6" x14ac:dyDescent="0.25">
      <c r="A1018" s="19">
        <v>631099000003</v>
      </c>
      <c r="B1018" t="s">
        <v>980</v>
      </c>
      <c r="C1018" s="20">
        <v>-21095.5</v>
      </c>
      <c r="D1018" s="20">
        <v>0</v>
      </c>
      <c r="E1018" s="20">
        <v>6605.59</v>
      </c>
      <c r="F1018" s="20">
        <v>-27701.09</v>
      </c>
    </row>
    <row r="1019" spans="1:6" x14ac:dyDescent="0.25">
      <c r="A1019" s="19">
        <v>631099000004</v>
      </c>
      <c r="B1019" t="s">
        <v>981</v>
      </c>
      <c r="C1019" s="20">
        <v>0</v>
      </c>
      <c r="D1019" s="20">
        <v>0</v>
      </c>
      <c r="E1019" s="20">
        <v>2747.92</v>
      </c>
      <c r="F1019" s="20">
        <v>-2747.92</v>
      </c>
    </row>
    <row r="1020" spans="1:6" x14ac:dyDescent="0.25">
      <c r="A1020" s="19">
        <v>7</v>
      </c>
      <c r="B1020" t="s">
        <v>669</v>
      </c>
      <c r="C1020" s="20">
        <v>2455799.39</v>
      </c>
      <c r="D1020" s="20">
        <v>1363254.62</v>
      </c>
      <c r="E1020" s="20">
        <v>17007.03</v>
      </c>
      <c r="F1020" s="20">
        <v>3802046.98</v>
      </c>
    </row>
    <row r="1021" spans="1:6" x14ac:dyDescent="0.25">
      <c r="A1021" s="19">
        <v>71</v>
      </c>
      <c r="B1021" t="s">
        <v>670</v>
      </c>
      <c r="C1021" s="20">
        <v>2328344.44</v>
      </c>
      <c r="D1021" s="20">
        <v>1271088.22</v>
      </c>
      <c r="E1021" s="20">
        <v>15741.38</v>
      </c>
      <c r="F1021" s="20">
        <v>3583691.28</v>
      </c>
    </row>
    <row r="1022" spans="1:6" x14ac:dyDescent="0.25">
      <c r="A1022" s="19">
        <v>711</v>
      </c>
      <c r="B1022" t="s">
        <v>671</v>
      </c>
      <c r="C1022" s="20">
        <v>1272452.71</v>
      </c>
      <c r="D1022" s="20">
        <v>681033.46</v>
      </c>
      <c r="E1022" s="20">
        <v>15741.38</v>
      </c>
      <c r="F1022" s="20">
        <v>1937744.79</v>
      </c>
    </row>
    <row r="1023" spans="1:6" x14ac:dyDescent="0.25">
      <c r="A1023" s="19">
        <v>7110</v>
      </c>
      <c r="B1023" t="s">
        <v>671</v>
      </c>
      <c r="C1023" s="20">
        <v>1272452.71</v>
      </c>
      <c r="D1023" s="20">
        <v>681033.46</v>
      </c>
      <c r="E1023" s="20">
        <v>15741.38</v>
      </c>
      <c r="F1023" s="20">
        <v>1937744.79</v>
      </c>
    </row>
    <row r="1024" spans="1:6" x14ac:dyDescent="0.25">
      <c r="A1024" s="19">
        <v>711001</v>
      </c>
      <c r="B1024" t="s">
        <v>444</v>
      </c>
      <c r="C1024" s="20">
        <v>698702.3</v>
      </c>
      <c r="D1024" s="20">
        <v>371523.23</v>
      </c>
      <c r="E1024" s="20">
        <v>17.68</v>
      </c>
      <c r="F1024" s="20">
        <v>1070207.8500000001</v>
      </c>
    </row>
    <row r="1025" spans="1:6" x14ac:dyDescent="0.25">
      <c r="A1025" s="19">
        <v>7110010100</v>
      </c>
      <c r="B1025" t="s">
        <v>672</v>
      </c>
      <c r="C1025" s="20">
        <v>53042.67</v>
      </c>
      <c r="D1025" s="20">
        <v>28858.77</v>
      </c>
      <c r="E1025" s="20">
        <v>16.03</v>
      </c>
      <c r="F1025" s="20">
        <v>81885.41</v>
      </c>
    </row>
    <row r="1026" spans="1:6" x14ac:dyDescent="0.25">
      <c r="A1026" s="19">
        <v>711001010001</v>
      </c>
      <c r="B1026" t="s">
        <v>672</v>
      </c>
      <c r="C1026" s="20">
        <v>53042.67</v>
      </c>
      <c r="D1026" s="20">
        <v>28858.77</v>
      </c>
      <c r="E1026" s="20">
        <v>16.03</v>
      </c>
      <c r="F1026" s="20">
        <v>81885.41</v>
      </c>
    </row>
    <row r="1027" spans="1:6" x14ac:dyDescent="0.25">
      <c r="A1027" s="19">
        <v>71100101000101</v>
      </c>
      <c r="B1027" t="s">
        <v>672</v>
      </c>
      <c r="C1027" s="20">
        <v>53042.67</v>
      </c>
      <c r="D1027" s="20">
        <v>28858.77</v>
      </c>
      <c r="E1027" s="20">
        <v>16.03</v>
      </c>
      <c r="F1027" s="20">
        <v>81885.41</v>
      </c>
    </row>
    <row r="1028" spans="1:6" x14ac:dyDescent="0.25">
      <c r="A1028" s="19">
        <v>7110010200</v>
      </c>
      <c r="B1028" t="s">
        <v>673</v>
      </c>
      <c r="C1028" s="20">
        <v>638307.57999999996</v>
      </c>
      <c r="D1028" s="20">
        <v>337234.64</v>
      </c>
      <c r="E1028" s="20">
        <v>1.21</v>
      </c>
      <c r="F1028" s="20">
        <v>975541.01</v>
      </c>
    </row>
    <row r="1029" spans="1:6" x14ac:dyDescent="0.25">
      <c r="A1029" s="19">
        <v>711001020001</v>
      </c>
      <c r="B1029" t="s">
        <v>673</v>
      </c>
      <c r="C1029" s="20">
        <v>638307.57999999996</v>
      </c>
      <c r="D1029" s="20">
        <v>337234.64</v>
      </c>
      <c r="E1029" s="20">
        <v>1.21</v>
      </c>
      <c r="F1029" s="20">
        <v>975541.01</v>
      </c>
    </row>
    <row r="1030" spans="1:6" x14ac:dyDescent="0.25">
      <c r="A1030" s="19">
        <v>71100102000102</v>
      </c>
      <c r="B1030" t="s">
        <v>674</v>
      </c>
      <c r="C1030" s="20">
        <v>18457.39</v>
      </c>
      <c r="D1030" s="20">
        <v>9021.98</v>
      </c>
      <c r="E1030" s="20">
        <v>0</v>
      </c>
      <c r="F1030" s="20">
        <v>27479.37</v>
      </c>
    </row>
    <row r="1031" spans="1:6" x14ac:dyDescent="0.25">
      <c r="A1031" s="19">
        <v>71100102000103</v>
      </c>
      <c r="B1031" t="s">
        <v>675</v>
      </c>
      <c r="C1031" s="20">
        <v>12638.69</v>
      </c>
      <c r="D1031" s="20">
        <v>5582.28</v>
      </c>
      <c r="E1031" s="20">
        <v>0.15</v>
      </c>
      <c r="F1031" s="20">
        <v>18220.82</v>
      </c>
    </row>
    <row r="1032" spans="1:6" x14ac:dyDescent="0.25">
      <c r="A1032" s="19">
        <v>71100102000104</v>
      </c>
      <c r="B1032" t="s">
        <v>676</v>
      </c>
      <c r="C1032" s="20">
        <v>85165.36</v>
      </c>
      <c r="D1032" s="20">
        <v>54908.19</v>
      </c>
      <c r="E1032" s="20">
        <v>0</v>
      </c>
      <c r="F1032" s="20">
        <v>140073.54999999999</v>
      </c>
    </row>
    <row r="1033" spans="1:6" x14ac:dyDescent="0.25">
      <c r="A1033" s="19">
        <v>71100102000105</v>
      </c>
      <c r="B1033" t="s">
        <v>677</v>
      </c>
      <c r="C1033" s="20">
        <v>15522.4</v>
      </c>
      <c r="D1033" s="20">
        <v>5573.64</v>
      </c>
      <c r="E1033" s="20">
        <v>0.05</v>
      </c>
      <c r="F1033" s="20">
        <v>21095.99</v>
      </c>
    </row>
    <row r="1034" spans="1:6" x14ac:dyDescent="0.25">
      <c r="A1034" s="19">
        <v>71100102000106</v>
      </c>
      <c r="B1034" t="s">
        <v>678</v>
      </c>
      <c r="C1034" s="20">
        <v>245.61</v>
      </c>
      <c r="D1034" s="20">
        <v>126.03</v>
      </c>
      <c r="E1034" s="20">
        <v>0</v>
      </c>
      <c r="F1034" s="20">
        <v>371.64</v>
      </c>
    </row>
    <row r="1035" spans="1:6" x14ac:dyDescent="0.25">
      <c r="A1035" s="19">
        <v>71100102000107</v>
      </c>
      <c r="B1035" t="s">
        <v>679</v>
      </c>
      <c r="C1035" s="20">
        <v>225927.42</v>
      </c>
      <c r="D1035" s="20">
        <v>114500.09</v>
      </c>
      <c r="E1035" s="20">
        <v>7.0000000000000007E-2</v>
      </c>
      <c r="F1035" s="20">
        <v>340427.44</v>
      </c>
    </row>
    <row r="1036" spans="1:6" x14ac:dyDescent="0.25">
      <c r="A1036" s="19">
        <v>71100102000108</v>
      </c>
      <c r="B1036" t="s">
        <v>680</v>
      </c>
      <c r="C1036" s="20">
        <v>12049.12</v>
      </c>
      <c r="D1036" s="20">
        <v>5317.41</v>
      </c>
      <c r="E1036" s="20">
        <v>0</v>
      </c>
      <c r="F1036" s="20">
        <v>17366.53</v>
      </c>
    </row>
    <row r="1037" spans="1:6" x14ac:dyDescent="0.25">
      <c r="A1037" s="19">
        <v>71100102000109</v>
      </c>
      <c r="B1037" t="s">
        <v>681</v>
      </c>
      <c r="C1037" s="20">
        <v>175284.35</v>
      </c>
      <c r="D1037" s="20">
        <v>93251.41</v>
      </c>
      <c r="E1037" s="20">
        <v>0</v>
      </c>
      <c r="F1037" s="20">
        <v>268535.76</v>
      </c>
    </row>
    <row r="1038" spans="1:6" x14ac:dyDescent="0.25">
      <c r="A1038" s="19">
        <v>71100102000110</v>
      </c>
      <c r="B1038" t="s">
        <v>682</v>
      </c>
      <c r="C1038" s="20">
        <v>93017.24</v>
      </c>
      <c r="D1038" s="20">
        <v>48953.61</v>
      </c>
      <c r="E1038" s="20">
        <v>0.94</v>
      </c>
      <c r="F1038" s="20">
        <v>141969.91</v>
      </c>
    </row>
    <row r="1039" spans="1:6" x14ac:dyDescent="0.25">
      <c r="A1039" s="19">
        <v>7110010500</v>
      </c>
      <c r="B1039" t="s">
        <v>683</v>
      </c>
      <c r="C1039" s="20">
        <v>7339.6</v>
      </c>
      <c r="D1039" s="20">
        <v>5423.42</v>
      </c>
      <c r="E1039" s="20">
        <v>0</v>
      </c>
      <c r="F1039" s="20">
        <v>12763.02</v>
      </c>
    </row>
    <row r="1040" spans="1:6" x14ac:dyDescent="0.25">
      <c r="A1040" s="19">
        <v>711001050001</v>
      </c>
      <c r="B1040" t="s">
        <v>683</v>
      </c>
      <c r="C1040" s="20">
        <v>7339.6</v>
      </c>
      <c r="D1040" s="20">
        <v>5423.42</v>
      </c>
      <c r="E1040" s="20">
        <v>0</v>
      </c>
      <c r="F1040" s="20">
        <v>12763.02</v>
      </c>
    </row>
    <row r="1041" spans="1:6" x14ac:dyDescent="0.25">
      <c r="A1041" s="19">
        <v>7110010600</v>
      </c>
      <c r="B1041" t="s">
        <v>684</v>
      </c>
      <c r="C1041" s="20">
        <v>12.45</v>
      </c>
      <c r="D1041" s="20">
        <v>6.4</v>
      </c>
      <c r="E1041" s="20">
        <v>0.44</v>
      </c>
      <c r="F1041" s="20">
        <v>18.41</v>
      </c>
    </row>
    <row r="1042" spans="1:6" x14ac:dyDescent="0.25">
      <c r="A1042" s="19">
        <v>711001060001</v>
      </c>
      <c r="B1042" t="s">
        <v>684</v>
      </c>
      <c r="C1042" s="20">
        <v>12.45</v>
      </c>
      <c r="D1042" s="20">
        <v>6.4</v>
      </c>
      <c r="E1042" s="20">
        <v>0.44</v>
      </c>
      <c r="F1042" s="20">
        <v>18.41</v>
      </c>
    </row>
    <row r="1043" spans="1:6" x14ac:dyDescent="0.25">
      <c r="A1043" s="19">
        <v>711002</v>
      </c>
      <c r="B1043" t="s">
        <v>685</v>
      </c>
      <c r="C1043" s="20">
        <v>345098.74</v>
      </c>
      <c r="D1043" s="20">
        <v>200169.35</v>
      </c>
      <c r="E1043" s="20">
        <v>0.01</v>
      </c>
      <c r="F1043" s="20">
        <v>545268.07999999996</v>
      </c>
    </row>
    <row r="1044" spans="1:6" x14ac:dyDescent="0.25">
      <c r="A1044" s="19">
        <v>7110020100</v>
      </c>
      <c r="B1044" t="s">
        <v>603</v>
      </c>
      <c r="C1044" s="20">
        <v>338994.58</v>
      </c>
      <c r="D1044" s="20">
        <v>197117.27</v>
      </c>
      <c r="E1044" s="20">
        <v>0.01</v>
      </c>
      <c r="F1044" s="20">
        <v>536111.84</v>
      </c>
    </row>
    <row r="1045" spans="1:6" x14ac:dyDescent="0.25">
      <c r="A1045" s="19">
        <v>711002010001</v>
      </c>
      <c r="B1045" t="s">
        <v>686</v>
      </c>
      <c r="C1045" s="20">
        <v>180048.99</v>
      </c>
      <c r="D1045" s="20">
        <v>112675.16</v>
      </c>
      <c r="E1045" s="20">
        <v>0</v>
      </c>
      <c r="F1045" s="20">
        <v>292724.15000000002</v>
      </c>
    </row>
    <row r="1046" spans="1:6" x14ac:dyDescent="0.25">
      <c r="A1046" s="19">
        <v>711002010002</v>
      </c>
      <c r="B1046" t="s">
        <v>687</v>
      </c>
      <c r="C1046" s="20">
        <v>29095.89</v>
      </c>
      <c r="D1046" s="20">
        <v>15287.68</v>
      </c>
      <c r="E1046" s="20">
        <v>0</v>
      </c>
      <c r="F1046" s="20">
        <v>44383.57</v>
      </c>
    </row>
    <row r="1047" spans="1:6" x14ac:dyDescent="0.25">
      <c r="A1047" s="19">
        <v>711002010003</v>
      </c>
      <c r="B1047" t="s">
        <v>688</v>
      </c>
      <c r="C1047" s="20">
        <v>36034.51</v>
      </c>
      <c r="D1047" s="20">
        <v>24190.25</v>
      </c>
      <c r="E1047" s="20">
        <v>0.01</v>
      </c>
      <c r="F1047" s="20">
        <v>60224.75</v>
      </c>
    </row>
    <row r="1048" spans="1:6" x14ac:dyDescent="0.25">
      <c r="A1048" s="19">
        <v>711002010004</v>
      </c>
      <c r="B1048" t="s">
        <v>689</v>
      </c>
      <c r="C1048" s="20">
        <v>66629.59</v>
      </c>
      <c r="D1048" s="20">
        <v>30740.42</v>
      </c>
      <c r="E1048" s="20">
        <v>0</v>
      </c>
      <c r="F1048" s="20">
        <v>97370.01</v>
      </c>
    </row>
    <row r="1049" spans="1:6" x14ac:dyDescent="0.25">
      <c r="A1049" s="19">
        <v>711002010005</v>
      </c>
      <c r="B1049" t="s">
        <v>690</v>
      </c>
      <c r="C1049" s="20">
        <v>27185.599999999999</v>
      </c>
      <c r="D1049" s="20">
        <v>14223.76</v>
      </c>
      <c r="E1049" s="20">
        <v>0</v>
      </c>
      <c r="F1049" s="20">
        <v>41409.360000000001</v>
      </c>
    </row>
    <row r="1050" spans="1:6" x14ac:dyDescent="0.25">
      <c r="A1050" s="19">
        <v>7110020200</v>
      </c>
      <c r="B1050" t="s">
        <v>691</v>
      </c>
      <c r="C1050" s="20">
        <v>6104.16</v>
      </c>
      <c r="D1050" s="20">
        <v>3052.08</v>
      </c>
      <c r="E1050" s="20">
        <v>0</v>
      </c>
      <c r="F1050" s="20">
        <v>9156.24</v>
      </c>
    </row>
    <row r="1051" spans="1:6" x14ac:dyDescent="0.25">
      <c r="A1051" s="19">
        <v>711002020001</v>
      </c>
      <c r="B1051" t="s">
        <v>692</v>
      </c>
      <c r="C1051" s="20">
        <v>1412.5</v>
      </c>
      <c r="D1051" s="20">
        <v>706.25</v>
      </c>
      <c r="E1051" s="20">
        <v>0</v>
      </c>
      <c r="F1051" s="20">
        <v>2118.75</v>
      </c>
    </row>
    <row r="1052" spans="1:6" x14ac:dyDescent="0.25">
      <c r="A1052" s="19">
        <v>711002020002</v>
      </c>
      <c r="B1052" t="s">
        <v>693</v>
      </c>
      <c r="C1052" s="20">
        <v>2916.66</v>
      </c>
      <c r="D1052" s="20">
        <v>1458.33</v>
      </c>
      <c r="E1052" s="20">
        <v>0</v>
      </c>
      <c r="F1052" s="20">
        <v>4374.99</v>
      </c>
    </row>
    <row r="1053" spans="1:6" x14ac:dyDescent="0.25">
      <c r="A1053" s="19">
        <v>711002020003</v>
      </c>
      <c r="B1053" t="s">
        <v>694</v>
      </c>
      <c r="C1053" s="20">
        <v>833.34</v>
      </c>
      <c r="D1053" s="20">
        <v>416.67</v>
      </c>
      <c r="E1053" s="20">
        <v>0</v>
      </c>
      <c r="F1053" s="20">
        <v>1250.01</v>
      </c>
    </row>
    <row r="1054" spans="1:6" x14ac:dyDescent="0.25">
      <c r="A1054" s="19">
        <v>711002020004</v>
      </c>
      <c r="B1054" t="s">
        <v>695</v>
      </c>
      <c r="C1054" s="20">
        <v>941.66</v>
      </c>
      <c r="D1054" s="20">
        <v>470.83</v>
      </c>
      <c r="E1054" s="20">
        <v>0</v>
      </c>
      <c r="F1054" s="20">
        <v>1412.49</v>
      </c>
    </row>
    <row r="1055" spans="1:6" x14ac:dyDescent="0.25">
      <c r="A1055" s="19">
        <v>711004</v>
      </c>
      <c r="B1055" t="s">
        <v>509</v>
      </c>
      <c r="C1055" s="20">
        <v>169940.23</v>
      </c>
      <c r="D1055" s="20">
        <v>79437.72</v>
      </c>
      <c r="E1055" s="20">
        <v>0.48</v>
      </c>
      <c r="F1055" s="20">
        <v>249377.47</v>
      </c>
    </row>
    <row r="1056" spans="1:6" x14ac:dyDescent="0.25">
      <c r="A1056" s="19">
        <v>7110040100</v>
      </c>
      <c r="B1056" t="s">
        <v>696</v>
      </c>
      <c r="C1056" s="20">
        <v>163504.78</v>
      </c>
      <c r="D1056" s="20">
        <v>76650.87</v>
      </c>
      <c r="E1056" s="20">
        <v>0.48</v>
      </c>
      <c r="F1056" s="20">
        <v>240155.17</v>
      </c>
    </row>
    <row r="1057" spans="1:6" x14ac:dyDescent="0.25">
      <c r="A1057" s="19">
        <v>711004010032</v>
      </c>
      <c r="B1057" t="s">
        <v>697</v>
      </c>
      <c r="C1057" s="20">
        <v>19397.27</v>
      </c>
      <c r="D1057" s="20">
        <v>10191.870000000001</v>
      </c>
      <c r="E1057" s="20">
        <v>0.09</v>
      </c>
      <c r="F1057" s="20">
        <v>29589.05</v>
      </c>
    </row>
    <row r="1058" spans="1:6" x14ac:dyDescent="0.25">
      <c r="A1058" s="19">
        <v>711004010033</v>
      </c>
      <c r="B1058" t="s">
        <v>698</v>
      </c>
      <c r="C1058" s="20">
        <v>19397.27</v>
      </c>
      <c r="D1058" s="20">
        <v>10191.870000000001</v>
      </c>
      <c r="E1058" s="20">
        <v>0.09</v>
      </c>
      <c r="F1058" s="20">
        <v>29589.05</v>
      </c>
    </row>
    <row r="1059" spans="1:6" x14ac:dyDescent="0.25">
      <c r="A1059" s="19">
        <v>711004010034</v>
      </c>
      <c r="B1059" t="s">
        <v>699</v>
      </c>
      <c r="C1059" s="20">
        <v>8876.73</v>
      </c>
      <c r="D1059" s="20">
        <v>0</v>
      </c>
      <c r="E1059" s="20">
        <v>0</v>
      </c>
      <c r="F1059" s="20">
        <v>8876.73</v>
      </c>
    </row>
    <row r="1060" spans="1:6" x14ac:dyDescent="0.25">
      <c r="A1060" s="19">
        <v>711004010035</v>
      </c>
      <c r="B1060" t="s">
        <v>700</v>
      </c>
      <c r="C1060" s="20">
        <v>14547.95</v>
      </c>
      <c r="D1060" s="20">
        <v>7643.98</v>
      </c>
      <c r="E1060" s="20">
        <v>0.15</v>
      </c>
      <c r="F1060" s="20">
        <v>22191.78</v>
      </c>
    </row>
    <row r="1061" spans="1:6" x14ac:dyDescent="0.25">
      <c r="A1061" s="19">
        <v>711004010036</v>
      </c>
      <c r="B1061" t="s">
        <v>701</v>
      </c>
      <c r="C1061" s="20">
        <v>18750.68</v>
      </c>
      <c r="D1061" s="20">
        <v>9852.11</v>
      </c>
      <c r="E1061" s="20">
        <v>0.05</v>
      </c>
      <c r="F1061" s="20">
        <v>28602.74</v>
      </c>
    </row>
    <row r="1062" spans="1:6" x14ac:dyDescent="0.25">
      <c r="A1062" s="19">
        <v>711004010037</v>
      </c>
      <c r="B1062" t="s">
        <v>702</v>
      </c>
      <c r="C1062" s="20">
        <v>9294.52</v>
      </c>
      <c r="D1062" s="20">
        <v>4883.5600000000004</v>
      </c>
      <c r="E1062" s="20">
        <v>0</v>
      </c>
      <c r="F1062" s="20">
        <v>14178.08</v>
      </c>
    </row>
    <row r="1063" spans="1:6" x14ac:dyDescent="0.25">
      <c r="A1063" s="19">
        <v>711004010038</v>
      </c>
      <c r="B1063" t="s">
        <v>703</v>
      </c>
      <c r="C1063" s="20">
        <v>8890.41</v>
      </c>
      <c r="D1063" s="20">
        <v>150.68</v>
      </c>
      <c r="E1063" s="20">
        <v>0.01</v>
      </c>
      <c r="F1063" s="20">
        <v>9041.08</v>
      </c>
    </row>
    <row r="1064" spans="1:6" x14ac:dyDescent="0.25">
      <c r="A1064" s="19">
        <v>711004010039</v>
      </c>
      <c r="B1064" t="s">
        <v>704</v>
      </c>
      <c r="C1064" s="20">
        <v>28610.959999999999</v>
      </c>
      <c r="D1064" s="20">
        <v>15032.88</v>
      </c>
      <c r="E1064" s="20">
        <v>0</v>
      </c>
      <c r="F1064" s="20">
        <v>43643.839999999997</v>
      </c>
    </row>
    <row r="1065" spans="1:6" x14ac:dyDescent="0.25">
      <c r="A1065" s="19">
        <v>711004010040</v>
      </c>
      <c r="B1065" t="s">
        <v>705</v>
      </c>
      <c r="C1065" s="20">
        <v>16200.35</v>
      </c>
      <c r="D1065" s="20">
        <v>8512.0499999999993</v>
      </c>
      <c r="E1065" s="20">
        <v>0</v>
      </c>
      <c r="F1065" s="20">
        <v>24712.400000000001</v>
      </c>
    </row>
    <row r="1066" spans="1:6" x14ac:dyDescent="0.25">
      <c r="A1066" s="19">
        <v>711004010041</v>
      </c>
      <c r="B1066" t="s">
        <v>706</v>
      </c>
      <c r="C1066" s="20">
        <v>19538.64</v>
      </c>
      <c r="D1066" s="20">
        <v>10191.870000000001</v>
      </c>
      <c r="E1066" s="20">
        <v>0.09</v>
      </c>
      <c r="F1066" s="20">
        <v>29730.42</v>
      </c>
    </row>
    <row r="1067" spans="1:6" x14ac:dyDescent="0.25">
      <c r="A1067" s="19">
        <v>7110040200</v>
      </c>
      <c r="B1067" t="s">
        <v>707</v>
      </c>
      <c r="C1067" s="20">
        <v>6435.45</v>
      </c>
      <c r="D1067" s="20">
        <v>2786.85</v>
      </c>
      <c r="E1067" s="20">
        <v>0</v>
      </c>
      <c r="F1067" s="20">
        <v>9222.2999999999993</v>
      </c>
    </row>
    <row r="1068" spans="1:6" x14ac:dyDescent="0.25">
      <c r="A1068" s="19">
        <v>711004020001</v>
      </c>
      <c r="B1068" t="s">
        <v>708</v>
      </c>
      <c r="C1068" s="20">
        <v>6435.45</v>
      </c>
      <c r="D1068" s="20">
        <v>2786.85</v>
      </c>
      <c r="E1068" s="20">
        <v>0</v>
      </c>
      <c r="F1068" s="20">
        <v>9222.2999999999993</v>
      </c>
    </row>
    <row r="1069" spans="1:6" x14ac:dyDescent="0.25">
      <c r="A1069" s="19">
        <v>711006</v>
      </c>
      <c r="B1069" t="s">
        <v>709</v>
      </c>
      <c r="C1069" s="20">
        <v>15972</v>
      </c>
      <c r="D1069" s="20">
        <v>7986</v>
      </c>
      <c r="E1069" s="20">
        <v>0</v>
      </c>
      <c r="F1069" s="20">
        <v>23958</v>
      </c>
    </row>
    <row r="1070" spans="1:6" x14ac:dyDescent="0.25">
      <c r="A1070" s="19">
        <v>7110060100</v>
      </c>
      <c r="B1070" t="s">
        <v>710</v>
      </c>
      <c r="C1070" s="20">
        <v>1360.01</v>
      </c>
      <c r="D1070" s="20">
        <v>696.38</v>
      </c>
      <c r="E1070" s="20">
        <v>0</v>
      </c>
      <c r="F1070" s="20">
        <v>2056.39</v>
      </c>
    </row>
    <row r="1071" spans="1:6" x14ac:dyDescent="0.25">
      <c r="A1071" s="19">
        <v>711006010001</v>
      </c>
      <c r="B1071" t="s">
        <v>710</v>
      </c>
      <c r="C1071" s="20">
        <v>1360.01</v>
      </c>
      <c r="D1071" s="20">
        <v>696.38</v>
      </c>
      <c r="E1071" s="20">
        <v>0</v>
      </c>
      <c r="F1071" s="20">
        <v>2056.39</v>
      </c>
    </row>
    <row r="1072" spans="1:6" x14ac:dyDescent="0.25">
      <c r="A1072" s="19">
        <v>7110060200</v>
      </c>
      <c r="B1072" t="s">
        <v>711</v>
      </c>
      <c r="C1072" s="20">
        <v>2483.64</v>
      </c>
      <c r="D1072" s="20">
        <v>1315.29</v>
      </c>
      <c r="E1072" s="20">
        <v>0</v>
      </c>
      <c r="F1072" s="20">
        <v>3798.93</v>
      </c>
    </row>
    <row r="1073" spans="1:6" x14ac:dyDescent="0.25">
      <c r="A1073" s="19">
        <v>711006020001</v>
      </c>
      <c r="B1073" t="s">
        <v>711</v>
      </c>
      <c r="C1073" s="20">
        <v>2483.64</v>
      </c>
      <c r="D1073" s="20">
        <v>1315.29</v>
      </c>
      <c r="E1073" s="20">
        <v>0</v>
      </c>
      <c r="F1073" s="20">
        <v>3798.93</v>
      </c>
    </row>
    <row r="1074" spans="1:6" x14ac:dyDescent="0.25">
      <c r="A1074" s="19">
        <v>7110060300</v>
      </c>
      <c r="B1074" t="s">
        <v>712</v>
      </c>
      <c r="C1074" s="20">
        <v>12128.35</v>
      </c>
      <c r="D1074" s="20">
        <v>5974.33</v>
      </c>
      <c r="E1074" s="20">
        <v>0</v>
      </c>
      <c r="F1074" s="20">
        <v>18102.68</v>
      </c>
    </row>
    <row r="1075" spans="1:6" x14ac:dyDescent="0.25">
      <c r="A1075" s="19">
        <v>711006030001</v>
      </c>
      <c r="B1075" t="s">
        <v>712</v>
      </c>
      <c r="C1075" s="20">
        <v>12128.35</v>
      </c>
      <c r="D1075" s="20">
        <v>5974.33</v>
      </c>
      <c r="E1075" s="20">
        <v>0</v>
      </c>
      <c r="F1075" s="20">
        <v>18102.68</v>
      </c>
    </row>
    <row r="1076" spans="1:6" x14ac:dyDescent="0.25">
      <c r="A1076" s="19">
        <v>711007</v>
      </c>
      <c r="B1076" t="s">
        <v>713</v>
      </c>
      <c r="C1076" s="20">
        <v>42739.44</v>
      </c>
      <c r="D1076" s="20">
        <v>21917.16</v>
      </c>
      <c r="E1076" s="20">
        <v>15723.21</v>
      </c>
      <c r="F1076" s="20">
        <v>48933.39</v>
      </c>
    </row>
    <row r="1077" spans="1:6" x14ac:dyDescent="0.25">
      <c r="A1077" s="19">
        <v>7110070100</v>
      </c>
      <c r="B1077" t="s">
        <v>714</v>
      </c>
      <c r="C1077" s="20">
        <v>2506.3000000000002</v>
      </c>
      <c r="D1077" s="20">
        <v>945.5</v>
      </c>
      <c r="E1077" s="20">
        <v>0</v>
      </c>
      <c r="F1077" s="20">
        <v>3451.8</v>
      </c>
    </row>
    <row r="1078" spans="1:6" x14ac:dyDescent="0.25">
      <c r="A1078" s="19">
        <v>711007010001</v>
      </c>
      <c r="B1078" t="s">
        <v>715</v>
      </c>
      <c r="C1078" s="20">
        <v>2506.3000000000002</v>
      </c>
      <c r="D1078" s="20">
        <v>945.5</v>
      </c>
      <c r="E1078" s="20">
        <v>0</v>
      </c>
      <c r="F1078" s="20">
        <v>3451.8</v>
      </c>
    </row>
    <row r="1079" spans="1:6" x14ac:dyDescent="0.25">
      <c r="A1079" s="19">
        <v>7110070200</v>
      </c>
      <c r="B1079" t="s">
        <v>716</v>
      </c>
      <c r="C1079" s="20">
        <v>40233.14</v>
      </c>
      <c r="D1079" s="20">
        <v>20971.66</v>
      </c>
      <c r="E1079" s="20">
        <v>15723.21</v>
      </c>
      <c r="F1079" s="20">
        <v>45481.59</v>
      </c>
    </row>
    <row r="1080" spans="1:6" x14ac:dyDescent="0.25">
      <c r="A1080" s="19">
        <v>711007020001</v>
      </c>
      <c r="B1080" t="s">
        <v>717</v>
      </c>
      <c r="C1080" s="20">
        <v>1431.89</v>
      </c>
      <c r="D1080" s="20">
        <v>1048.45</v>
      </c>
      <c r="E1080" s="20">
        <v>178.28</v>
      </c>
      <c r="F1080" s="20">
        <v>2302.06</v>
      </c>
    </row>
    <row r="1081" spans="1:6" x14ac:dyDescent="0.25">
      <c r="A1081" s="19">
        <v>711007020002</v>
      </c>
      <c r="B1081" t="s">
        <v>718</v>
      </c>
      <c r="C1081" s="20">
        <v>3645.46</v>
      </c>
      <c r="D1081" s="20">
        <v>1766.25</v>
      </c>
      <c r="E1081" s="20">
        <v>0</v>
      </c>
      <c r="F1081" s="20">
        <v>5411.71</v>
      </c>
    </row>
    <row r="1082" spans="1:6" x14ac:dyDescent="0.25">
      <c r="A1082" s="19">
        <v>711007020003</v>
      </c>
      <c r="B1082" t="s">
        <v>547</v>
      </c>
      <c r="C1082" s="20">
        <v>29867.040000000001</v>
      </c>
      <c r="D1082" s="20">
        <v>15639.26</v>
      </c>
      <c r="E1082" s="20">
        <v>15079.82</v>
      </c>
      <c r="F1082" s="20">
        <v>30426.48</v>
      </c>
    </row>
    <row r="1083" spans="1:6" x14ac:dyDescent="0.25">
      <c r="A1083" s="19">
        <v>711007020004</v>
      </c>
      <c r="B1083" t="s">
        <v>719</v>
      </c>
      <c r="C1083" s="20">
        <v>6.25</v>
      </c>
      <c r="D1083" s="20">
        <v>0</v>
      </c>
      <c r="E1083" s="20">
        <v>0</v>
      </c>
      <c r="F1083" s="20">
        <v>6.25</v>
      </c>
    </row>
    <row r="1084" spans="1:6" x14ac:dyDescent="0.25">
      <c r="A1084" s="19">
        <v>711007020005</v>
      </c>
      <c r="B1084" t="s">
        <v>548</v>
      </c>
      <c r="C1084" s="20">
        <v>1060.77</v>
      </c>
      <c r="D1084" s="20">
        <v>322.52</v>
      </c>
      <c r="E1084" s="20">
        <v>369.89</v>
      </c>
      <c r="F1084" s="20">
        <v>1013.4</v>
      </c>
    </row>
    <row r="1085" spans="1:6" x14ac:dyDescent="0.25">
      <c r="A1085" s="19">
        <v>711007020006</v>
      </c>
      <c r="B1085" t="s">
        <v>720</v>
      </c>
      <c r="C1085" s="20">
        <v>3003.38</v>
      </c>
      <c r="D1085" s="20">
        <v>1725.5</v>
      </c>
      <c r="E1085" s="20">
        <v>95.22</v>
      </c>
      <c r="F1085" s="20">
        <v>4633.66</v>
      </c>
    </row>
    <row r="1086" spans="1:6" x14ac:dyDescent="0.25">
      <c r="A1086" s="19">
        <v>711007020007</v>
      </c>
      <c r="B1086" t="s">
        <v>721</v>
      </c>
      <c r="C1086" s="20">
        <v>1098.17</v>
      </c>
      <c r="D1086" s="20">
        <v>469.68</v>
      </c>
      <c r="E1086" s="20">
        <v>0</v>
      </c>
      <c r="F1086" s="20">
        <v>1567.85</v>
      </c>
    </row>
    <row r="1087" spans="1:6" x14ac:dyDescent="0.25">
      <c r="A1087" s="19">
        <v>711007020008</v>
      </c>
      <c r="B1087" t="s">
        <v>722</v>
      </c>
      <c r="C1087" s="20">
        <v>51.01</v>
      </c>
      <c r="D1087" s="20">
        <v>0</v>
      </c>
      <c r="E1087" s="20">
        <v>0</v>
      </c>
      <c r="F1087" s="20">
        <v>51.01</v>
      </c>
    </row>
    <row r="1088" spans="1:6" x14ac:dyDescent="0.25">
      <c r="A1088" s="19">
        <v>711007020009</v>
      </c>
      <c r="B1088" t="s">
        <v>959</v>
      </c>
      <c r="C1088" s="20">
        <v>69.17</v>
      </c>
      <c r="D1088" s="20">
        <v>0</v>
      </c>
      <c r="E1088" s="20">
        <v>0</v>
      </c>
      <c r="F1088" s="20">
        <v>69.17</v>
      </c>
    </row>
    <row r="1089" spans="1:6" x14ac:dyDescent="0.25">
      <c r="A1089" s="19">
        <v>712</v>
      </c>
      <c r="B1089" t="s">
        <v>723</v>
      </c>
      <c r="C1089" s="20">
        <v>1055392.69</v>
      </c>
      <c r="D1089" s="20">
        <v>589852.14</v>
      </c>
      <c r="E1089" s="20">
        <v>0</v>
      </c>
      <c r="F1089" s="20">
        <v>1645244.83</v>
      </c>
    </row>
    <row r="1090" spans="1:6" x14ac:dyDescent="0.25">
      <c r="A1090" s="19">
        <v>7120</v>
      </c>
      <c r="B1090" t="s">
        <v>724</v>
      </c>
      <c r="C1090" s="20">
        <v>1055392.69</v>
      </c>
      <c r="D1090" s="20">
        <v>589852.14</v>
      </c>
      <c r="E1090" s="20">
        <v>0</v>
      </c>
      <c r="F1090" s="20">
        <v>1645244.83</v>
      </c>
    </row>
    <row r="1091" spans="1:6" x14ac:dyDescent="0.25">
      <c r="A1091" s="19">
        <v>712000</v>
      </c>
      <c r="B1091" t="s">
        <v>724</v>
      </c>
      <c r="C1091" s="20">
        <v>1055392.69</v>
      </c>
      <c r="D1091" s="20">
        <v>589852.14</v>
      </c>
      <c r="E1091" s="20">
        <v>0</v>
      </c>
      <c r="F1091" s="20">
        <v>1645244.83</v>
      </c>
    </row>
    <row r="1092" spans="1:6" x14ac:dyDescent="0.25">
      <c r="A1092" s="19">
        <v>7120000200</v>
      </c>
      <c r="B1092" t="s">
        <v>725</v>
      </c>
      <c r="C1092" s="20">
        <v>1055392.69</v>
      </c>
      <c r="D1092" s="20">
        <v>589852.14</v>
      </c>
      <c r="E1092" s="20">
        <v>0</v>
      </c>
      <c r="F1092" s="20">
        <v>1645244.83</v>
      </c>
    </row>
    <row r="1093" spans="1:6" x14ac:dyDescent="0.25">
      <c r="A1093" s="19">
        <v>712000020001</v>
      </c>
      <c r="B1093" t="s">
        <v>725</v>
      </c>
      <c r="C1093" s="20">
        <v>942209.86</v>
      </c>
      <c r="D1093" s="20">
        <v>546543.38</v>
      </c>
      <c r="E1093" s="20">
        <v>0</v>
      </c>
      <c r="F1093" s="20">
        <v>1488753.24</v>
      </c>
    </row>
    <row r="1094" spans="1:6" x14ac:dyDescent="0.25">
      <c r="A1094" s="19">
        <v>712000020005</v>
      </c>
      <c r="B1094" t="s">
        <v>726</v>
      </c>
      <c r="C1094" s="20">
        <v>113182.83</v>
      </c>
      <c r="D1094" s="20">
        <v>43308.76</v>
      </c>
      <c r="E1094" s="20">
        <v>0</v>
      </c>
      <c r="F1094" s="20">
        <v>156491.59</v>
      </c>
    </row>
    <row r="1095" spans="1:6" x14ac:dyDescent="0.25">
      <c r="A1095" s="19">
        <v>713</v>
      </c>
      <c r="B1095" t="s">
        <v>727</v>
      </c>
      <c r="C1095" s="20">
        <v>499.04</v>
      </c>
      <c r="D1095" s="20">
        <v>202.62</v>
      </c>
      <c r="E1095" s="20">
        <v>0</v>
      </c>
      <c r="F1095" s="20">
        <v>701.66</v>
      </c>
    </row>
    <row r="1096" spans="1:6" x14ac:dyDescent="0.25">
      <c r="A1096" s="19">
        <v>7130</v>
      </c>
      <c r="B1096" t="s">
        <v>728</v>
      </c>
      <c r="C1096" s="20">
        <v>499.04</v>
      </c>
      <c r="D1096" s="20">
        <v>202.62</v>
      </c>
      <c r="E1096" s="20">
        <v>0</v>
      </c>
      <c r="F1096" s="20">
        <v>701.66</v>
      </c>
    </row>
    <row r="1097" spans="1:6" x14ac:dyDescent="0.25">
      <c r="A1097" s="19">
        <v>713000</v>
      </c>
      <c r="B1097" t="s">
        <v>728</v>
      </c>
      <c r="C1097" s="20">
        <v>499.04</v>
      </c>
      <c r="D1097" s="20">
        <v>202.62</v>
      </c>
      <c r="E1097" s="20">
        <v>0</v>
      </c>
      <c r="F1097" s="20">
        <v>701.66</v>
      </c>
    </row>
    <row r="1098" spans="1:6" x14ac:dyDescent="0.25">
      <c r="A1098" s="19">
        <v>7130000200</v>
      </c>
      <c r="B1098" t="s">
        <v>729</v>
      </c>
      <c r="C1098" s="20">
        <v>499.04</v>
      </c>
      <c r="D1098" s="20">
        <v>202.62</v>
      </c>
      <c r="E1098" s="20">
        <v>0</v>
      </c>
      <c r="F1098" s="20">
        <v>701.66</v>
      </c>
    </row>
    <row r="1099" spans="1:6" x14ac:dyDescent="0.25">
      <c r="A1099" s="19">
        <v>713000020001</v>
      </c>
      <c r="B1099" t="s">
        <v>729</v>
      </c>
      <c r="C1099" s="20">
        <v>499.04</v>
      </c>
      <c r="D1099" s="20">
        <v>202.62</v>
      </c>
      <c r="E1099" s="20">
        <v>0</v>
      </c>
      <c r="F1099" s="20">
        <v>701.66</v>
      </c>
    </row>
    <row r="1100" spans="1:6" x14ac:dyDescent="0.25">
      <c r="A1100" s="19">
        <v>72</v>
      </c>
      <c r="B1100" t="s">
        <v>730</v>
      </c>
      <c r="C1100" s="20">
        <v>127454.95</v>
      </c>
      <c r="D1100" s="20">
        <v>92166.399999999994</v>
      </c>
      <c r="E1100" s="20">
        <v>1265.6500000000001</v>
      </c>
      <c r="F1100" s="20">
        <v>218355.7</v>
      </c>
    </row>
    <row r="1101" spans="1:6" x14ac:dyDescent="0.25">
      <c r="A1101" s="19">
        <v>723</v>
      </c>
      <c r="B1101" t="s">
        <v>960</v>
      </c>
      <c r="C1101" s="20">
        <v>1553.42</v>
      </c>
      <c r="D1101" s="20">
        <v>0</v>
      </c>
      <c r="E1101" s="20">
        <v>0</v>
      </c>
      <c r="F1101" s="20">
        <v>1553.42</v>
      </c>
    </row>
    <row r="1102" spans="1:6" x14ac:dyDescent="0.25">
      <c r="A1102" s="19">
        <v>7230</v>
      </c>
      <c r="B1102" t="s">
        <v>960</v>
      </c>
      <c r="C1102" s="20">
        <v>1553.42</v>
      </c>
      <c r="D1102" s="20">
        <v>0</v>
      </c>
      <c r="E1102" s="20">
        <v>0</v>
      </c>
      <c r="F1102" s="20">
        <v>1553.42</v>
      </c>
    </row>
    <row r="1103" spans="1:6" x14ac:dyDescent="0.25">
      <c r="A1103" s="19">
        <v>723000</v>
      </c>
      <c r="B1103" t="s">
        <v>960</v>
      </c>
      <c r="C1103" s="20">
        <v>1553.42</v>
      </c>
      <c r="D1103" s="20">
        <v>0</v>
      </c>
      <c r="E1103" s="20">
        <v>0</v>
      </c>
      <c r="F1103" s="20">
        <v>1553.42</v>
      </c>
    </row>
    <row r="1104" spans="1:6" x14ac:dyDescent="0.25">
      <c r="A1104" s="19">
        <v>7230000100</v>
      </c>
      <c r="B1104" t="s">
        <v>961</v>
      </c>
      <c r="C1104" s="20">
        <v>1553.42</v>
      </c>
      <c r="D1104" s="20">
        <v>0</v>
      </c>
      <c r="E1104" s="20">
        <v>0</v>
      </c>
      <c r="F1104" s="20">
        <v>1553.42</v>
      </c>
    </row>
    <row r="1105" spans="1:6" x14ac:dyDescent="0.25">
      <c r="A1105" s="19">
        <v>723000010001</v>
      </c>
      <c r="B1105" t="s">
        <v>962</v>
      </c>
      <c r="C1105" s="20">
        <v>1553.42</v>
      </c>
      <c r="D1105" s="20">
        <v>0</v>
      </c>
      <c r="E1105" s="20">
        <v>0</v>
      </c>
      <c r="F1105" s="20">
        <v>1553.42</v>
      </c>
    </row>
    <row r="1106" spans="1:6" x14ac:dyDescent="0.25">
      <c r="A1106" s="19">
        <v>724</v>
      </c>
      <c r="B1106" t="s">
        <v>731</v>
      </c>
      <c r="C1106" s="20">
        <v>125901.53</v>
      </c>
      <c r="D1106" s="20">
        <v>92166.399999999994</v>
      </c>
      <c r="E1106" s="20">
        <v>1265.6500000000001</v>
      </c>
      <c r="F1106" s="20">
        <v>216802.28</v>
      </c>
    </row>
    <row r="1107" spans="1:6" x14ac:dyDescent="0.25">
      <c r="A1107" s="19">
        <v>7240</v>
      </c>
      <c r="B1107" t="s">
        <v>731</v>
      </c>
      <c r="C1107" s="20">
        <v>125901.53</v>
      </c>
      <c r="D1107" s="20">
        <v>92166.399999999994</v>
      </c>
      <c r="E1107" s="20">
        <v>1265.6500000000001</v>
      </c>
      <c r="F1107" s="20">
        <v>216802.28</v>
      </c>
    </row>
    <row r="1108" spans="1:6" x14ac:dyDescent="0.25">
      <c r="A1108" s="19">
        <v>724000</v>
      </c>
      <c r="B1108" t="s">
        <v>731</v>
      </c>
      <c r="C1108" s="20">
        <v>125901.53</v>
      </c>
      <c r="D1108" s="20">
        <v>92166.399999999994</v>
      </c>
      <c r="E1108" s="20">
        <v>1265.6500000000001</v>
      </c>
      <c r="F1108" s="20">
        <v>216802.28</v>
      </c>
    </row>
    <row r="1109" spans="1:6" x14ac:dyDescent="0.25">
      <c r="A1109" s="19">
        <v>7240000400</v>
      </c>
      <c r="B1109" t="s">
        <v>323</v>
      </c>
      <c r="C1109" s="20">
        <v>125901.53</v>
      </c>
      <c r="D1109" s="20">
        <v>92166.399999999994</v>
      </c>
      <c r="E1109" s="20">
        <v>1265.6500000000001</v>
      </c>
      <c r="F1109" s="20">
        <v>216802.28</v>
      </c>
    </row>
    <row r="1110" spans="1:6" x14ac:dyDescent="0.25">
      <c r="A1110" s="19">
        <v>724000040001</v>
      </c>
      <c r="B1110" t="s">
        <v>732</v>
      </c>
      <c r="C1110" s="20">
        <v>453.46</v>
      </c>
      <c r="D1110" s="20">
        <v>14.1</v>
      </c>
      <c r="E1110" s="20">
        <v>0</v>
      </c>
      <c r="F1110" s="20">
        <v>467.56</v>
      </c>
    </row>
    <row r="1111" spans="1:6" x14ac:dyDescent="0.25">
      <c r="A1111" s="19">
        <v>724000040002</v>
      </c>
      <c r="B1111" t="s">
        <v>733</v>
      </c>
      <c r="C1111" s="20">
        <v>5735.56</v>
      </c>
      <c r="D1111" s="20">
        <v>3277.25</v>
      </c>
      <c r="E1111" s="20">
        <v>93.73</v>
      </c>
      <c r="F1111" s="20">
        <v>8919.08</v>
      </c>
    </row>
    <row r="1112" spans="1:6" x14ac:dyDescent="0.25">
      <c r="A1112" s="19">
        <v>724000040003</v>
      </c>
      <c r="B1112" t="s">
        <v>963</v>
      </c>
      <c r="C1112" s="20">
        <v>82.2</v>
      </c>
      <c r="D1112" s="20">
        <v>0</v>
      </c>
      <c r="E1112" s="20">
        <v>0</v>
      </c>
      <c r="F1112" s="20">
        <v>82.2</v>
      </c>
    </row>
    <row r="1113" spans="1:6" x14ac:dyDescent="0.25">
      <c r="A1113" s="19">
        <v>724000040004</v>
      </c>
      <c r="B1113" t="s">
        <v>734</v>
      </c>
      <c r="C1113" s="20">
        <v>1950</v>
      </c>
      <c r="D1113" s="20">
        <v>575</v>
      </c>
      <c r="E1113" s="20">
        <v>0</v>
      </c>
      <c r="F1113" s="20">
        <v>2525</v>
      </c>
    </row>
    <row r="1114" spans="1:6" x14ac:dyDescent="0.25">
      <c r="A1114" s="19">
        <v>724000040005</v>
      </c>
      <c r="B1114" t="s">
        <v>735</v>
      </c>
      <c r="C1114" s="20">
        <v>31742.37</v>
      </c>
      <c r="D1114" s="20">
        <v>38546.75</v>
      </c>
      <c r="E1114" s="20">
        <v>0</v>
      </c>
      <c r="F1114" s="20">
        <v>70289.119999999995</v>
      </c>
    </row>
    <row r="1115" spans="1:6" x14ac:dyDescent="0.25">
      <c r="A1115" s="19">
        <v>724000040007</v>
      </c>
      <c r="B1115" t="s">
        <v>736</v>
      </c>
      <c r="C1115" s="20">
        <v>917.99</v>
      </c>
      <c r="D1115" s="20">
        <v>350</v>
      </c>
      <c r="E1115" s="20">
        <v>0</v>
      </c>
      <c r="F1115" s="20">
        <v>1267.99</v>
      </c>
    </row>
    <row r="1116" spans="1:6" x14ac:dyDescent="0.25">
      <c r="A1116" s="19">
        <v>724000040008</v>
      </c>
      <c r="B1116" t="s">
        <v>737</v>
      </c>
      <c r="C1116" s="20">
        <v>39049.949999999997</v>
      </c>
      <c r="D1116" s="20">
        <v>24949.39</v>
      </c>
      <c r="E1116" s="20">
        <v>0</v>
      </c>
      <c r="F1116" s="20">
        <v>63999.34</v>
      </c>
    </row>
    <row r="1117" spans="1:6" x14ac:dyDescent="0.25">
      <c r="A1117" s="19">
        <v>724000040009</v>
      </c>
      <c r="B1117" t="s">
        <v>738</v>
      </c>
      <c r="C1117" s="20">
        <v>11400</v>
      </c>
      <c r="D1117" s="20">
        <v>5700</v>
      </c>
      <c r="E1117" s="20">
        <v>0</v>
      </c>
      <c r="F1117" s="20">
        <v>17100</v>
      </c>
    </row>
    <row r="1118" spans="1:6" x14ac:dyDescent="0.25">
      <c r="A1118" s="19">
        <v>724000040010</v>
      </c>
      <c r="B1118" t="s">
        <v>739</v>
      </c>
      <c r="C1118" s="20">
        <v>1712.5</v>
      </c>
      <c r="D1118" s="20">
        <v>750</v>
      </c>
      <c r="E1118" s="20">
        <v>48.12</v>
      </c>
      <c r="F1118" s="20">
        <v>2414.38</v>
      </c>
    </row>
    <row r="1119" spans="1:6" x14ac:dyDescent="0.25">
      <c r="A1119" s="19">
        <v>724000040011</v>
      </c>
      <c r="B1119" t="s">
        <v>740</v>
      </c>
      <c r="C1119" s="20">
        <v>32245.54</v>
      </c>
      <c r="D1119" s="20">
        <v>17371.41</v>
      </c>
      <c r="E1119" s="20">
        <v>1111.6199999999999</v>
      </c>
      <c r="F1119" s="20">
        <v>48505.33</v>
      </c>
    </row>
    <row r="1120" spans="1:6" x14ac:dyDescent="0.25">
      <c r="A1120" s="19">
        <v>724000040012</v>
      </c>
      <c r="B1120" t="s">
        <v>741</v>
      </c>
      <c r="C1120" s="20">
        <v>611.96</v>
      </c>
      <c r="D1120" s="20">
        <v>632.5</v>
      </c>
      <c r="E1120" s="20">
        <v>12.18</v>
      </c>
      <c r="F1120" s="20">
        <v>1232.28</v>
      </c>
    </row>
    <row r="1121" spans="1:6" x14ac:dyDescent="0.25">
      <c r="A1121" s="19">
        <v>8</v>
      </c>
      <c r="B1121" t="s">
        <v>742</v>
      </c>
      <c r="C1121" s="20">
        <v>2050310.84</v>
      </c>
      <c r="D1121" s="20">
        <v>1153461.51</v>
      </c>
      <c r="E1121" s="20">
        <v>31183.58</v>
      </c>
      <c r="F1121" s="20">
        <v>3172588.77</v>
      </c>
    </row>
    <row r="1122" spans="1:6" x14ac:dyDescent="0.25">
      <c r="A1122" s="19">
        <v>81</v>
      </c>
      <c r="B1122" t="s">
        <v>743</v>
      </c>
      <c r="C1122" s="20">
        <v>1902990.48</v>
      </c>
      <c r="D1122" s="20">
        <v>1031217.23</v>
      </c>
      <c r="E1122" s="20">
        <v>31183.58</v>
      </c>
      <c r="F1122" s="20">
        <v>2903024.13</v>
      </c>
    </row>
    <row r="1123" spans="1:6" x14ac:dyDescent="0.25">
      <c r="A1123" s="19">
        <v>811</v>
      </c>
      <c r="B1123" t="s">
        <v>744</v>
      </c>
      <c r="C1123" s="20">
        <v>1143661.1399999999</v>
      </c>
      <c r="D1123" s="20">
        <v>592067.22</v>
      </c>
      <c r="E1123" s="20">
        <v>19412.8</v>
      </c>
      <c r="F1123" s="20">
        <v>1716315.56</v>
      </c>
    </row>
    <row r="1124" spans="1:6" x14ac:dyDescent="0.25">
      <c r="A1124" s="19">
        <v>8110</v>
      </c>
      <c r="B1124" t="s">
        <v>744</v>
      </c>
      <c r="C1124" s="20">
        <v>1143661.1399999999</v>
      </c>
      <c r="D1124" s="20">
        <v>592067.22</v>
      </c>
      <c r="E1124" s="20">
        <v>19412.8</v>
      </c>
      <c r="F1124" s="20">
        <v>1716315.56</v>
      </c>
    </row>
    <row r="1125" spans="1:6" x14ac:dyDescent="0.25">
      <c r="A1125" s="19">
        <v>811001</v>
      </c>
      <c r="B1125" t="s">
        <v>745</v>
      </c>
      <c r="C1125" s="20">
        <v>791917.1</v>
      </c>
      <c r="D1125" s="20">
        <v>420655.37</v>
      </c>
      <c r="E1125" s="20">
        <v>19300</v>
      </c>
      <c r="F1125" s="20">
        <v>1193272.47</v>
      </c>
    </row>
    <row r="1126" spans="1:6" x14ac:dyDescent="0.25">
      <c r="A1126" s="19">
        <v>8110010100</v>
      </c>
      <c r="B1126" t="s">
        <v>746</v>
      </c>
      <c r="C1126" s="20">
        <v>790862.05</v>
      </c>
      <c r="D1126" s="20">
        <v>420655.37</v>
      </c>
      <c r="E1126" s="20">
        <v>19300</v>
      </c>
      <c r="F1126" s="20">
        <v>1192217.42</v>
      </c>
    </row>
    <row r="1127" spans="1:6" x14ac:dyDescent="0.25">
      <c r="A1127" s="19">
        <v>811001010001</v>
      </c>
      <c r="B1127" t="s">
        <v>746</v>
      </c>
      <c r="C1127" s="20">
        <v>697050.18</v>
      </c>
      <c r="D1127" s="20">
        <v>361196.22</v>
      </c>
      <c r="E1127" s="20">
        <v>19300</v>
      </c>
      <c r="F1127" s="20">
        <v>1038946.4</v>
      </c>
    </row>
    <row r="1128" spans="1:6" x14ac:dyDescent="0.25">
      <c r="A1128" s="19">
        <v>811001010003</v>
      </c>
      <c r="B1128" t="s">
        <v>747</v>
      </c>
      <c r="C1128" s="20">
        <v>93811.87</v>
      </c>
      <c r="D1128" s="20">
        <v>58059.15</v>
      </c>
      <c r="E1128" s="20">
        <v>0</v>
      </c>
      <c r="F1128" s="20">
        <v>151871.01999999999</v>
      </c>
    </row>
    <row r="1129" spans="1:6" x14ac:dyDescent="0.25">
      <c r="A1129" s="19">
        <v>811001010004</v>
      </c>
      <c r="B1129" t="s">
        <v>982</v>
      </c>
      <c r="C1129" s="20">
        <v>0</v>
      </c>
      <c r="D1129" s="20">
        <v>1400</v>
      </c>
      <c r="E1129" s="20">
        <v>0</v>
      </c>
      <c r="F1129" s="20">
        <v>1400</v>
      </c>
    </row>
    <row r="1130" spans="1:6" x14ac:dyDescent="0.25">
      <c r="A1130" s="19">
        <v>8110010200</v>
      </c>
      <c r="B1130" t="s">
        <v>748</v>
      </c>
      <c r="C1130" s="20">
        <v>1055.05</v>
      </c>
      <c r="D1130" s="20">
        <v>0</v>
      </c>
      <c r="E1130" s="20">
        <v>0</v>
      </c>
      <c r="F1130" s="20">
        <v>1055.05</v>
      </c>
    </row>
    <row r="1131" spans="1:6" x14ac:dyDescent="0.25">
      <c r="A1131" s="19">
        <v>811001020001</v>
      </c>
      <c r="B1131" t="s">
        <v>748</v>
      </c>
      <c r="C1131" s="20">
        <v>1055.05</v>
      </c>
      <c r="D1131" s="20">
        <v>0</v>
      </c>
      <c r="E1131" s="20">
        <v>0</v>
      </c>
      <c r="F1131" s="20">
        <v>1055.05</v>
      </c>
    </row>
    <row r="1132" spans="1:6" x14ac:dyDescent="0.25">
      <c r="A1132" s="19">
        <v>811002</v>
      </c>
      <c r="B1132" t="s">
        <v>749</v>
      </c>
      <c r="C1132" s="20">
        <v>298788.39</v>
      </c>
      <c r="D1132" s="20">
        <v>144624.12</v>
      </c>
      <c r="E1132" s="20">
        <v>7.5</v>
      </c>
      <c r="F1132" s="20">
        <v>443405.01</v>
      </c>
    </row>
    <row r="1133" spans="1:6" x14ac:dyDescent="0.25">
      <c r="A1133" s="19">
        <v>8110020100</v>
      </c>
      <c r="B1133" t="s">
        <v>750</v>
      </c>
      <c r="C1133" s="20">
        <v>108781.88</v>
      </c>
      <c r="D1133" s="20">
        <v>53806.97</v>
      </c>
      <c r="E1133" s="20">
        <v>0</v>
      </c>
      <c r="F1133" s="20">
        <v>162588.85</v>
      </c>
    </row>
    <row r="1134" spans="1:6" x14ac:dyDescent="0.25">
      <c r="A1134" s="19">
        <v>811002010001</v>
      </c>
      <c r="B1134" t="s">
        <v>598</v>
      </c>
      <c r="C1134" s="20">
        <v>74123.64</v>
      </c>
      <c r="D1134" s="20">
        <v>37863.1</v>
      </c>
      <c r="E1134" s="20">
        <v>0</v>
      </c>
      <c r="F1134" s="20">
        <v>111986.74</v>
      </c>
    </row>
    <row r="1135" spans="1:6" x14ac:dyDescent="0.25">
      <c r="A1135" s="19">
        <v>811002010002</v>
      </c>
      <c r="B1135" t="s">
        <v>599</v>
      </c>
      <c r="C1135" s="20">
        <v>34658.239999999998</v>
      </c>
      <c r="D1135" s="20">
        <v>15943.87</v>
      </c>
      <c r="E1135" s="20">
        <v>0</v>
      </c>
      <c r="F1135" s="20">
        <v>50602.11</v>
      </c>
    </row>
    <row r="1136" spans="1:6" x14ac:dyDescent="0.25">
      <c r="A1136" s="19">
        <v>8110020200</v>
      </c>
      <c r="B1136" t="s">
        <v>596</v>
      </c>
      <c r="C1136" s="20">
        <v>27203.95</v>
      </c>
      <c r="D1136" s="20">
        <v>11734.54</v>
      </c>
      <c r="E1136" s="20">
        <v>0</v>
      </c>
      <c r="F1136" s="20">
        <v>38938.49</v>
      </c>
    </row>
    <row r="1137" spans="1:6" x14ac:dyDescent="0.25">
      <c r="A1137" s="19">
        <v>811002020001</v>
      </c>
      <c r="B1137" t="s">
        <v>596</v>
      </c>
      <c r="C1137" s="20">
        <v>27203.95</v>
      </c>
      <c r="D1137" s="20">
        <v>11734.54</v>
      </c>
      <c r="E1137" s="20">
        <v>0</v>
      </c>
      <c r="F1137" s="20">
        <v>38938.49</v>
      </c>
    </row>
    <row r="1138" spans="1:6" x14ac:dyDescent="0.25">
      <c r="A1138" s="19">
        <v>8110020400</v>
      </c>
      <c r="B1138" t="s">
        <v>751</v>
      </c>
      <c r="C1138" s="20">
        <v>48473.8</v>
      </c>
      <c r="D1138" s="20">
        <v>23535.42</v>
      </c>
      <c r="E1138" s="20">
        <v>7.35</v>
      </c>
      <c r="F1138" s="20">
        <v>72001.87</v>
      </c>
    </row>
    <row r="1139" spans="1:6" x14ac:dyDescent="0.25">
      <c r="A1139" s="19">
        <v>811002040001</v>
      </c>
      <c r="B1139" t="s">
        <v>752</v>
      </c>
      <c r="C1139" s="20">
        <v>42770.81</v>
      </c>
      <c r="D1139" s="20">
        <v>20766.5</v>
      </c>
      <c r="E1139" s="20">
        <v>7.35</v>
      </c>
      <c r="F1139" s="20">
        <v>63529.96</v>
      </c>
    </row>
    <row r="1140" spans="1:6" x14ac:dyDescent="0.25">
      <c r="A1140" s="19">
        <v>811002040002</v>
      </c>
      <c r="B1140" t="s">
        <v>540</v>
      </c>
      <c r="C1140" s="20">
        <v>5702.99</v>
      </c>
      <c r="D1140" s="20">
        <v>2768.92</v>
      </c>
      <c r="E1140" s="20">
        <v>0</v>
      </c>
      <c r="F1140" s="20">
        <v>8471.91</v>
      </c>
    </row>
    <row r="1141" spans="1:6" x14ac:dyDescent="0.25">
      <c r="A1141" s="19">
        <v>8110020500</v>
      </c>
      <c r="B1141" t="s">
        <v>753</v>
      </c>
      <c r="C1141" s="20">
        <v>23.69</v>
      </c>
      <c r="D1141" s="20">
        <v>0</v>
      </c>
      <c r="E1141" s="20">
        <v>0</v>
      </c>
      <c r="F1141" s="20">
        <v>23.69</v>
      </c>
    </row>
    <row r="1142" spans="1:6" x14ac:dyDescent="0.25">
      <c r="A1142" s="19">
        <v>811002050001</v>
      </c>
      <c r="B1142" t="s">
        <v>754</v>
      </c>
      <c r="C1142" s="20">
        <v>23.69</v>
      </c>
      <c r="D1142" s="20">
        <v>0</v>
      </c>
      <c r="E1142" s="20">
        <v>0</v>
      </c>
      <c r="F1142" s="20">
        <v>23.69</v>
      </c>
    </row>
    <row r="1143" spans="1:6" x14ac:dyDescent="0.25">
      <c r="A1143" s="19">
        <v>8110020600</v>
      </c>
      <c r="B1143" t="s">
        <v>755</v>
      </c>
      <c r="C1143" s="20">
        <v>947.23</v>
      </c>
      <c r="D1143" s="20">
        <v>0</v>
      </c>
      <c r="E1143" s="20">
        <v>0</v>
      </c>
      <c r="F1143" s="20">
        <v>947.23</v>
      </c>
    </row>
    <row r="1144" spans="1:6" x14ac:dyDescent="0.25">
      <c r="A1144" s="19">
        <v>811002060001</v>
      </c>
      <c r="B1144" t="s">
        <v>755</v>
      </c>
      <c r="C1144" s="20">
        <v>947.23</v>
      </c>
      <c r="D1144" s="20">
        <v>0</v>
      </c>
      <c r="E1144" s="20">
        <v>0</v>
      </c>
      <c r="F1144" s="20">
        <v>947.23</v>
      </c>
    </row>
    <row r="1145" spans="1:6" x14ac:dyDescent="0.25">
      <c r="A1145" s="19">
        <v>8110020700</v>
      </c>
      <c r="B1145" t="s">
        <v>756</v>
      </c>
      <c r="C1145" s="20">
        <v>2175.4</v>
      </c>
      <c r="D1145" s="20">
        <v>1000</v>
      </c>
      <c r="E1145" s="20">
        <v>0</v>
      </c>
      <c r="F1145" s="20">
        <v>3175.4</v>
      </c>
    </row>
    <row r="1146" spans="1:6" x14ac:dyDescent="0.25">
      <c r="A1146" s="19">
        <v>811002070002</v>
      </c>
      <c r="B1146" t="s">
        <v>757</v>
      </c>
      <c r="C1146" s="20">
        <v>104.5</v>
      </c>
      <c r="D1146" s="20">
        <v>0</v>
      </c>
      <c r="E1146" s="20">
        <v>0</v>
      </c>
      <c r="F1146" s="20">
        <v>104.5</v>
      </c>
    </row>
    <row r="1147" spans="1:6" x14ac:dyDescent="0.25">
      <c r="A1147" s="19">
        <v>811002070004</v>
      </c>
      <c r="B1147" t="s">
        <v>758</v>
      </c>
      <c r="C1147" s="20">
        <v>2070.9</v>
      </c>
      <c r="D1147" s="20">
        <v>1000</v>
      </c>
      <c r="E1147" s="20">
        <v>0</v>
      </c>
      <c r="F1147" s="20">
        <v>3070.9</v>
      </c>
    </row>
    <row r="1148" spans="1:6" x14ac:dyDescent="0.25">
      <c r="A1148" s="19">
        <v>8110020800</v>
      </c>
      <c r="B1148" t="s">
        <v>759</v>
      </c>
      <c r="C1148" s="20">
        <v>24172.77</v>
      </c>
      <c r="D1148" s="20">
        <v>11242.98</v>
      </c>
      <c r="E1148" s="20">
        <v>0</v>
      </c>
      <c r="F1148" s="20">
        <v>35415.75</v>
      </c>
    </row>
    <row r="1149" spans="1:6" x14ac:dyDescent="0.25">
      <c r="A1149" s="19">
        <v>811002080001</v>
      </c>
      <c r="B1149" t="s">
        <v>760</v>
      </c>
      <c r="C1149" s="20">
        <v>4483.1499999999996</v>
      </c>
      <c r="D1149" s="20">
        <v>9167.41</v>
      </c>
      <c r="E1149" s="20">
        <v>0</v>
      </c>
      <c r="F1149" s="20">
        <v>13650.56</v>
      </c>
    </row>
    <row r="1150" spans="1:6" x14ac:dyDescent="0.25">
      <c r="A1150" s="19">
        <v>811002080002</v>
      </c>
      <c r="B1150" t="s">
        <v>761</v>
      </c>
      <c r="C1150" s="20">
        <v>19689.62</v>
      </c>
      <c r="D1150" s="20">
        <v>2075.5700000000002</v>
      </c>
      <c r="E1150" s="20">
        <v>0</v>
      </c>
      <c r="F1150" s="20">
        <v>21765.19</v>
      </c>
    </row>
    <row r="1151" spans="1:6" x14ac:dyDescent="0.25">
      <c r="A1151" s="19">
        <v>8110020900</v>
      </c>
      <c r="B1151" t="s">
        <v>577</v>
      </c>
      <c r="C1151" s="20">
        <v>73746.45</v>
      </c>
      <c r="D1151" s="20">
        <v>37814.120000000003</v>
      </c>
      <c r="E1151" s="20">
        <v>0.15</v>
      </c>
      <c r="F1151" s="20">
        <v>111560.42</v>
      </c>
    </row>
    <row r="1152" spans="1:6" x14ac:dyDescent="0.25">
      <c r="A1152" s="19">
        <v>811002090001</v>
      </c>
      <c r="B1152" t="s">
        <v>762</v>
      </c>
      <c r="C1152" s="20">
        <v>34243.25</v>
      </c>
      <c r="D1152" s="20">
        <v>16710.87</v>
      </c>
      <c r="E1152" s="20">
        <v>0.08</v>
      </c>
      <c r="F1152" s="20">
        <v>50954.04</v>
      </c>
    </row>
    <row r="1153" spans="1:6" x14ac:dyDescent="0.25">
      <c r="A1153" s="19">
        <v>811002090002</v>
      </c>
      <c r="B1153" t="s">
        <v>763</v>
      </c>
      <c r="C1153" s="20">
        <v>39417.800000000003</v>
      </c>
      <c r="D1153" s="20">
        <v>21066.78</v>
      </c>
      <c r="E1153" s="20">
        <v>7.0000000000000007E-2</v>
      </c>
      <c r="F1153" s="20">
        <v>60484.51</v>
      </c>
    </row>
    <row r="1154" spans="1:6" x14ac:dyDescent="0.25">
      <c r="A1154" s="19">
        <v>811002090003</v>
      </c>
      <c r="B1154" t="s">
        <v>964</v>
      </c>
      <c r="C1154" s="20">
        <v>85.4</v>
      </c>
      <c r="D1154" s="20">
        <v>36.47</v>
      </c>
      <c r="E1154" s="20">
        <v>0</v>
      </c>
      <c r="F1154" s="20">
        <v>121.87</v>
      </c>
    </row>
    <row r="1155" spans="1:6" x14ac:dyDescent="0.25">
      <c r="A1155" s="19">
        <v>8110029900</v>
      </c>
      <c r="B1155" t="s">
        <v>764</v>
      </c>
      <c r="C1155" s="20">
        <v>13263.22</v>
      </c>
      <c r="D1155" s="20">
        <v>5490.09</v>
      </c>
      <c r="E1155" s="20">
        <v>0</v>
      </c>
      <c r="F1155" s="20">
        <v>18753.310000000001</v>
      </c>
    </row>
    <row r="1156" spans="1:6" x14ac:dyDescent="0.25">
      <c r="A1156" s="19">
        <v>811002990001</v>
      </c>
      <c r="B1156" t="s">
        <v>765</v>
      </c>
      <c r="C1156" s="20">
        <v>627.65</v>
      </c>
      <c r="D1156" s="20">
        <v>81.86</v>
      </c>
      <c r="E1156" s="20">
        <v>0</v>
      </c>
      <c r="F1156" s="20">
        <v>709.51</v>
      </c>
    </row>
    <row r="1157" spans="1:6" x14ac:dyDescent="0.25">
      <c r="A1157" s="19">
        <v>811002990002</v>
      </c>
      <c r="B1157" t="s">
        <v>766</v>
      </c>
      <c r="C1157" s="20">
        <v>2172.59</v>
      </c>
      <c r="D1157" s="20">
        <v>826.51</v>
      </c>
      <c r="E1157" s="20">
        <v>0</v>
      </c>
      <c r="F1157" s="20">
        <v>2999.1</v>
      </c>
    </row>
    <row r="1158" spans="1:6" x14ac:dyDescent="0.25">
      <c r="A1158" s="19">
        <v>811002990003</v>
      </c>
      <c r="B1158" t="s">
        <v>767</v>
      </c>
      <c r="C1158" s="20">
        <v>1039.6099999999999</v>
      </c>
      <c r="D1158" s="20">
        <v>450.25</v>
      </c>
      <c r="E1158" s="20">
        <v>0</v>
      </c>
      <c r="F1158" s="20">
        <v>1489.86</v>
      </c>
    </row>
    <row r="1159" spans="1:6" x14ac:dyDescent="0.25">
      <c r="A1159" s="19">
        <v>811002990004</v>
      </c>
      <c r="B1159" t="s">
        <v>768</v>
      </c>
      <c r="C1159" s="20">
        <v>1144.56</v>
      </c>
      <c r="D1159" s="20">
        <v>381.47</v>
      </c>
      <c r="E1159" s="20">
        <v>0</v>
      </c>
      <c r="F1159" s="20">
        <v>1526.03</v>
      </c>
    </row>
    <row r="1160" spans="1:6" x14ac:dyDescent="0.25">
      <c r="A1160" s="19">
        <v>811002990009</v>
      </c>
      <c r="B1160" t="s">
        <v>26</v>
      </c>
      <c r="C1160" s="20">
        <v>778.81</v>
      </c>
      <c r="D1160" s="20">
        <v>0</v>
      </c>
      <c r="E1160" s="20">
        <v>0</v>
      </c>
      <c r="F1160" s="20">
        <v>778.81</v>
      </c>
    </row>
    <row r="1161" spans="1:6" x14ac:dyDescent="0.25">
      <c r="A1161" s="19">
        <v>811002990010</v>
      </c>
      <c r="B1161" t="s">
        <v>769</v>
      </c>
      <c r="C1161" s="20">
        <v>7500</v>
      </c>
      <c r="D1161" s="20">
        <v>3750</v>
      </c>
      <c r="E1161" s="20">
        <v>0</v>
      </c>
      <c r="F1161" s="20">
        <v>11250</v>
      </c>
    </row>
    <row r="1162" spans="1:6" x14ac:dyDescent="0.25">
      <c r="A1162" s="19">
        <v>811003</v>
      </c>
      <c r="B1162" t="s">
        <v>770</v>
      </c>
      <c r="C1162" s="20">
        <v>11031.84</v>
      </c>
      <c r="D1162" s="20">
        <v>5174.76</v>
      </c>
      <c r="E1162" s="20">
        <v>0</v>
      </c>
      <c r="F1162" s="20">
        <v>16206.6</v>
      </c>
    </row>
    <row r="1163" spans="1:6" x14ac:dyDescent="0.25">
      <c r="A1163" s="19">
        <v>8110030100</v>
      </c>
      <c r="B1163" t="s">
        <v>771</v>
      </c>
      <c r="C1163" s="20">
        <v>11031.84</v>
      </c>
      <c r="D1163" s="20">
        <v>5174.76</v>
      </c>
      <c r="E1163" s="20">
        <v>0</v>
      </c>
      <c r="F1163" s="20">
        <v>16206.6</v>
      </c>
    </row>
    <row r="1164" spans="1:6" x14ac:dyDescent="0.25">
      <c r="A1164" s="19">
        <v>811003010001</v>
      </c>
      <c r="B1164" t="s">
        <v>771</v>
      </c>
      <c r="C1164" s="20">
        <v>11031.84</v>
      </c>
      <c r="D1164" s="20">
        <v>5174.76</v>
      </c>
      <c r="E1164" s="20">
        <v>0</v>
      </c>
      <c r="F1164" s="20">
        <v>16206.6</v>
      </c>
    </row>
    <row r="1165" spans="1:6" x14ac:dyDescent="0.25">
      <c r="A1165" s="19">
        <v>811005</v>
      </c>
      <c r="B1165" t="s">
        <v>772</v>
      </c>
      <c r="C1165" s="20">
        <v>41923.81</v>
      </c>
      <c r="D1165" s="20">
        <v>21612.97</v>
      </c>
      <c r="E1165" s="20">
        <v>105.3</v>
      </c>
      <c r="F1165" s="20">
        <v>63431.48</v>
      </c>
    </row>
    <row r="1166" spans="1:6" x14ac:dyDescent="0.25">
      <c r="A1166" s="19">
        <v>8110050100</v>
      </c>
      <c r="B1166" t="s">
        <v>773</v>
      </c>
      <c r="C1166" s="20">
        <v>8333.34</v>
      </c>
      <c r="D1166" s="20">
        <v>4279.22</v>
      </c>
      <c r="E1166" s="20">
        <v>105.3</v>
      </c>
      <c r="F1166" s="20">
        <v>12507.26</v>
      </c>
    </row>
    <row r="1167" spans="1:6" x14ac:dyDescent="0.25">
      <c r="A1167" s="19">
        <v>811005010001</v>
      </c>
      <c r="B1167" t="s">
        <v>774</v>
      </c>
      <c r="C1167" s="20">
        <v>8333.34</v>
      </c>
      <c r="D1167" s="20">
        <v>4279.22</v>
      </c>
      <c r="E1167" s="20">
        <v>105.3</v>
      </c>
      <c r="F1167" s="20">
        <v>12507.26</v>
      </c>
    </row>
    <row r="1168" spans="1:6" x14ac:dyDescent="0.25">
      <c r="A1168" s="19">
        <v>8110050300</v>
      </c>
      <c r="B1168" t="s">
        <v>775</v>
      </c>
      <c r="C1168" s="20">
        <v>25781.97</v>
      </c>
      <c r="D1168" s="20">
        <v>12807.13</v>
      </c>
      <c r="E1168" s="20">
        <v>0</v>
      </c>
      <c r="F1168" s="20">
        <v>38589.1</v>
      </c>
    </row>
    <row r="1169" spans="1:6" x14ac:dyDescent="0.25">
      <c r="A1169" s="19">
        <v>811005030001</v>
      </c>
      <c r="B1169" t="s">
        <v>776</v>
      </c>
      <c r="C1169" s="20">
        <v>25781.97</v>
      </c>
      <c r="D1169" s="20">
        <v>12807.13</v>
      </c>
      <c r="E1169" s="20">
        <v>0</v>
      </c>
      <c r="F1169" s="20">
        <v>38589.1</v>
      </c>
    </row>
    <row r="1170" spans="1:6" x14ac:dyDescent="0.25">
      <c r="A1170" s="19">
        <v>8110050400</v>
      </c>
      <c r="B1170" t="s">
        <v>777</v>
      </c>
      <c r="C1170" s="20">
        <v>7808.5</v>
      </c>
      <c r="D1170" s="20">
        <v>4526.62</v>
      </c>
      <c r="E1170" s="20">
        <v>0</v>
      </c>
      <c r="F1170" s="20">
        <v>12335.12</v>
      </c>
    </row>
    <row r="1171" spans="1:6" x14ac:dyDescent="0.25">
      <c r="A1171" s="19">
        <v>811005040001</v>
      </c>
      <c r="B1171" t="s">
        <v>778</v>
      </c>
      <c r="C1171" s="20">
        <v>1498.85</v>
      </c>
      <c r="D1171" s="20">
        <v>674.88</v>
      </c>
      <c r="E1171" s="20">
        <v>0</v>
      </c>
      <c r="F1171" s="20">
        <v>2173.73</v>
      </c>
    </row>
    <row r="1172" spans="1:6" x14ac:dyDescent="0.25">
      <c r="A1172" s="19">
        <v>811005040002</v>
      </c>
      <c r="B1172" t="s">
        <v>779</v>
      </c>
      <c r="C1172" s="20">
        <v>6309.65</v>
      </c>
      <c r="D1172" s="20">
        <v>3514.72</v>
      </c>
      <c r="E1172" s="20">
        <v>0</v>
      </c>
      <c r="F1172" s="20">
        <v>9824.3700000000008</v>
      </c>
    </row>
    <row r="1173" spans="1:6" x14ac:dyDescent="0.25">
      <c r="A1173" s="19">
        <v>811005040003</v>
      </c>
      <c r="B1173" t="s">
        <v>983</v>
      </c>
      <c r="C1173" s="20">
        <v>0</v>
      </c>
      <c r="D1173" s="20">
        <v>337.02</v>
      </c>
      <c r="E1173" s="20">
        <v>0</v>
      </c>
      <c r="F1173" s="20">
        <v>337.02</v>
      </c>
    </row>
    <row r="1174" spans="1:6" x14ac:dyDescent="0.25">
      <c r="A1174" s="19">
        <v>812</v>
      </c>
      <c r="B1174" t="s">
        <v>780</v>
      </c>
      <c r="C1174" s="20">
        <v>617348.06000000006</v>
      </c>
      <c r="D1174" s="20">
        <v>360074.53</v>
      </c>
      <c r="E1174" s="20">
        <v>11770.78</v>
      </c>
      <c r="F1174" s="20">
        <v>965651.81</v>
      </c>
    </row>
    <row r="1175" spans="1:6" x14ac:dyDescent="0.25">
      <c r="A1175" s="19">
        <v>8120</v>
      </c>
      <c r="B1175" t="s">
        <v>780</v>
      </c>
      <c r="C1175" s="20">
        <v>617348.06000000006</v>
      </c>
      <c r="D1175" s="20">
        <v>360074.53</v>
      </c>
      <c r="E1175" s="20">
        <v>11770.78</v>
      </c>
      <c r="F1175" s="20">
        <v>965651.81</v>
      </c>
    </row>
    <row r="1176" spans="1:6" x14ac:dyDescent="0.25">
      <c r="A1176" s="19">
        <v>812001</v>
      </c>
      <c r="B1176" t="s">
        <v>781</v>
      </c>
      <c r="C1176" s="20">
        <v>17293.11</v>
      </c>
      <c r="D1176" s="20">
        <v>16369.69</v>
      </c>
      <c r="E1176" s="20">
        <v>0</v>
      </c>
      <c r="F1176" s="20">
        <v>33662.800000000003</v>
      </c>
    </row>
    <row r="1177" spans="1:6" x14ac:dyDescent="0.25">
      <c r="A1177" s="19">
        <v>8120010200</v>
      </c>
      <c r="B1177" t="s">
        <v>782</v>
      </c>
      <c r="C1177" s="20">
        <v>11241.69</v>
      </c>
      <c r="D1177" s="20">
        <v>13765.14</v>
      </c>
      <c r="E1177" s="20">
        <v>0</v>
      </c>
      <c r="F1177" s="20">
        <v>25006.83</v>
      </c>
    </row>
    <row r="1178" spans="1:6" x14ac:dyDescent="0.25">
      <c r="A1178" s="19">
        <v>812001020001</v>
      </c>
      <c r="B1178" t="s">
        <v>783</v>
      </c>
      <c r="C1178" s="20">
        <v>6224.05</v>
      </c>
      <c r="D1178" s="20">
        <v>11480.85</v>
      </c>
      <c r="E1178" s="20">
        <v>0</v>
      </c>
      <c r="F1178" s="20">
        <v>17704.900000000001</v>
      </c>
    </row>
    <row r="1179" spans="1:6" x14ac:dyDescent="0.25">
      <c r="A1179" s="19">
        <v>812001020002</v>
      </c>
      <c r="B1179" t="s">
        <v>784</v>
      </c>
      <c r="C1179" s="20">
        <v>1938.19</v>
      </c>
      <c r="D1179" s="20">
        <v>1284.29</v>
      </c>
      <c r="E1179" s="20">
        <v>0</v>
      </c>
      <c r="F1179" s="20">
        <v>3222.48</v>
      </c>
    </row>
    <row r="1180" spans="1:6" x14ac:dyDescent="0.25">
      <c r="A1180" s="19">
        <v>812001020003</v>
      </c>
      <c r="B1180" t="s">
        <v>785</v>
      </c>
      <c r="C1180" s="20">
        <v>3079.45</v>
      </c>
      <c r="D1180" s="20">
        <v>1000</v>
      </c>
      <c r="E1180" s="20">
        <v>0</v>
      </c>
      <c r="F1180" s="20">
        <v>4079.45</v>
      </c>
    </row>
    <row r="1181" spans="1:6" x14ac:dyDescent="0.25">
      <c r="A1181" s="19">
        <v>8120010300</v>
      </c>
      <c r="B1181" t="s">
        <v>786</v>
      </c>
      <c r="C1181" s="20">
        <v>6051.42</v>
      </c>
      <c r="D1181" s="20">
        <v>2604.5500000000002</v>
      </c>
      <c r="E1181" s="20">
        <v>0</v>
      </c>
      <c r="F1181" s="20">
        <v>8655.9699999999993</v>
      </c>
    </row>
    <row r="1182" spans="1:6" x14ac:dyDescent="0.25">
      <c r="A1182" s="19">
        <v>812001030001</v>
      </c>
      <c r="B1182" t="s">
        <v>787</v>
      </c>
      <c r="C1182" s="20">
        <v>6051.42</v>
      </c>
      <c r="D1182" s="20">
        <v>2604.5500000000002</v>
      </c>
      <c r="E1182" s="20">
        <v>0</v>
      </c>
      <c r="F1182" s="20">
        <v>8655.9699999999993</v>
      </c>
    </row>
    <row r="1183" spans="1:6" x14ac:dyDescent="0.25">
      <c r="A1183" s="19">
        <v>812002</v>
      </c>
      <c r="B1183" t="s">
        <v>788</v>
      </c>
      <c r="C1183" s="20">
        <v>82368.509999999995</v>
      </c>
      <c r="D1183" s="20">
        <v>57133.599999999999</v>
      </c>
      <c r="E1183" s="20">
        <v>0</v>
      </c>
      <c r="F1183" s="20">
        <v>139502.10999999999</v>
      </c>
    </row>
    <row r="1184" spans="1:6" x14ac:dyDescent="0.25">
      <c r="A1184" s="19">
        <v>8120020100</v>
      </c>
      <c r="B1184" t="s">
        <v>984</v>
      </c>
      <c r="C1184" s="20">
        <v>0</v>
      </c>
      <c r="D1184" s="20">
        <v>7612.5</v>
      </c>
      <c r="E1184" s="20">
        <v>0</v>
      </c>
      <c r="F1184" s="20">
        <v>7612.5</v>
      </c>
    </row>
    <row r="1185" spans="1:6" x14ac:dyDescent="0.25">
      <c r="A1185" s="19">
        <v>812002010002</v>
      </c>
      <c r="B1185" t="s">
        <v>985</v>
      </c>
      <c r="C1185" s="20">
        <v>0</v>
      </c>
      <c r="D1185" s="20">
        <v>2922.96</v>
      </c>
      <c r="E1185" s="20">
        <v>0</v>
      </c>
      <c r="F1185" s="20">
        <v>2922.96</v>
      </c>
    </row>
    <row r="1186" spans="1:6" x14ac:dyDescent="0.25">
      <c r="A1186" s="19">
        <v>812002010003</v>
      </c>
      <c r="B1186" t="s">
        <v>986</v>
      </c>
      <c r="C1186" s="20">
        <v>0</v>
      </c>
      <c r="D1186" s="20">
        <v>150</v>
      </c>
      <c r="E1186" s="20">
        <v>0</v>
      </c>
      <c r="F1186" s="20">
        <v>150</v>
      </c>
    </row>
    <row r="1187" spans="1:6" x14ac:dyDescent="0.25">
      <c r="A1187" s="19">
        <v>812002010005</v>
      </c>
      <c r="B1187" t="s">
        <v>987</v>
      </c>
      <c r="C1187" s="20">
        <v>0</v>
      </c>
      <c r="D1187" s="20">
        <v>4539.54</v>
      </c>
      <c r="E1187" s="20">
        <v>0</v>
      </c>
      <c r="F1187" s="20">
        <v>4539.54</v>
      </c>
    </row>
    <row r="1188" spans="1:6" x14ac:dyDescent="0.25">
      <c r="A1188" s="19">
        <v>8120020200</v>
      </c>
      <c r="B1188" t="s">
        <v>428</v>
      </c>
      <c r="C1188" s="20">
        <v>81008.820000000007</v>
      </c>
      <c r="D1188" s="20">
        <v>47602.15</v>
      </c>
      <c r="E1188" s="20">
        <v>0</v>
      </c>
      <c r="F1188" s="20">
        <v>128610.97</v>
      </c>
    </row>
    <row r="1189" spans="1:6" x14ac:dyDescent="0.25">
      <c r="A1189" s="19">
        <v>812002020001</v>
      </c>
      <c r="B1189" t="s">
        <v>789</v>
      </c>
      <c r="C1189" s="20">
        <v>22871.43</v>
      </c>
      <c r="D1189" s="20">
        <v>16246.93</v>
      </c>
      <c r="E1189" s="20">
        <v>0</v>
      </c>
      <c r="F1189" s="20">
        <v>39118.36</v>
      </c>
    </row>
    <row r="1190" spans="1:6" x14ac:dyDescent="0.25">
      <c r="A1190" s="19">
        <v>812002020002</v>
      </c>
      <c r="B1190" t="s">
        <v>790</v>
      </c>
      <c r="C1190" s="20">
        <v>58137.39</v>
      </c>
      <c r="D1190" s="20">
        <v>31355.22</v>
      </c>
      <c r="E1190" s="20">
        <v>0</v>
      </c>
      <c r="F1190" s="20">
        <v>89492.61</v>
      </c>
    </row>
    <row r="1191" spans="1:6" x14ac:dyDescent="0.25">
      <c r="A1191" s="19">
        <v>8120020300</v>
      </c>
      <c r="B1191" t="s">
        <v>431</v>
      </c>
      <c r="C1191" s="20">
        <v>752.82</v>
      </c>
      <c r="D1191" s="20">
        <v>0</v>
      </c>
      <c r="E1191" s="20">
        <v>0</v>
      </c>
      <c r="F1191" s="20">
        <v>752.82</v>
      </c>
    </row>
    <row r="1192" spans="1:6" x14ac:dyDescent="0.25">
      <c r="A1192" s="19">
        <v>812002030001</v>
      </c>
      <c r="B1192" t="s">
        <v>965</v>
      </c>
      <c r="C1192" s="20">
        <v>752.82</v>
      </c>
      <c r="D1192" s="20">
        <v>0</v>
      </c>
      <c r="E1192" s="20">
        <v>0</v>
      </c>
      <c r="F1192" s="20">
        <v>752.82</v>
      </c>
    </row>
    <row r="1193" spans="1:6" x14ac:dyDescent="0.25">
      <c r="A1193" s="19">
        <v>8120020400</v>
      </c>
      <c r="B1193" t="s">
        <v>791</v>
      </c>
      <c r="C1193" s="20">
        <v>606.87</v>
      </c>
      <c r="D1193" s="20">
        <v>1918.95</v>
      </c>
      <c r="E1193" s="20">
        <v>0</v>
      </c>
      <c r="F1193" s="20">
        <v>2525.8200000000002</v>
      </c>
    </row>
    <row r="1194" spans="1:6" x14ac:dyDescent="0.25">
      <c r="A1194" s="19">
        <v>812002040002</v>
      </c>
      <c r="B1194" t="s">
        <v>792</v>
      </c>
      <c r="C1194" s="20">
        <v>572.14</v>
      </c>
      <c r="D1194" s="20">
        <v>1918.95</v>
      </c>
      <c r="E1194" s="20">
        <v>0</v>
      </c>
      <c r="F1194" s="20">
        <v>2491.09</v>
      </c>
    </row>
    <row r="1195" spans="1:6" x14ac:dyDescent="0.25">
      <c r="A1195" s="19">
        <v>812002040004</v>
      </c>
      <c r="B1195" t="s">
        <v>793</v>
      </c>
      <c r="C1195" s="20">
        <v>34.729999999999997</v>
      </c>
      <c r="D1195" s="20">
        <v>0</v>
      </c>
      <c r="E1195" s="20">
        <v>0</v>
      </c>
      <c r="F1195" s="20">
        <v>34.729999999999997</v>
      </c>
    </row>
    <row r="1196" spans="1:6" x14ac:dyDescent="0.25">
      <c r="A1196" s="19">
        <v>812003</v>
      </c>
      <c r="B1196" t="s">
        <v>794</v>
      </c>
      <c r="C1196" s="20">
        <v>136379.69</v>
      </c>
      <c r="D1196" s="20">
        <v>84043.95</v>
      </c>
      <c r="E1196" s="20">
        <v>3468.81</v>
      </c>
      <c r="F1196" s="20">
        <v>216954.83</v>
      </c>
    </row>
    <row r="1197" spans="1:6" x14ac:dyDescent="0.25">
      <c r="A1197" s="19">
        <v>8120030100</v>
      </c>
      <c r="B1197" t="s">
        <v>795</v>
      </c>
      <c r="C1197" s="20">
        <v>36721.06</v>
      </c>
      <c r="D1197" s="20">
        <v>18199.79</v>
      </c>
      <c r="E1197" s="20">
        <v>451.33</v>
      </c>
      <c r="F1197" s="20">
        <v>54469.52</v>
      </c>
    </row>
    <row r="1198" spans="1:6" x14ac:dyDescent="0.25">
      <c r="A1198" s="19">
        <v>812003010001</v>
      </c>
      <c r="B1198" t="s">
        <v>796</v>
      </c>
      <c r="C1198" s="20">
        <v>977.18</v>
      </c>
      <c r="D1198" s="20">
        <v>504.22</v>
      </c>
      <c r="E1198" s="20">
        <v>0</v>
      </c>
      <c r="F1198" s="20">
        <v>1481.4</v>
      </c>
    </row>
    <row r="1199" spans="1:6" x14ac:dyDescent="0.25">
      <c r="A1199" s="19">
        <v>812003010002</v>
      </c>
      <c r="B1199" t="s">
        <v>797</v>
      </c>
      <c r="C1199" s="20">
        <v>5544.74</v>
      </c>
      <c r="D1199" s="20">
        <v>2315.9</v>
      </c>
      <c r="E1199" s="20">
        <v>135</v>
      </c>
      <c r="F1199" s="20">
        <v>7725.64</v>
      </c>
    </row>
    <row r="1200" spans="1:6" x14ac:dyDescent="0.25">
      <c r="A1200" s="19">
        <v>812003010003</v>
      </c>
      <c r="B1200" t="s">
        <v>798</v>
      </c>
      <c r="C1200" s="20">
        <v>13573.99</v>
      </c>
      <c r="D1200" s="20">
        <v>7225.15</v>
      </c>
      <c r="E1200" s="20">
        <v>316.33</v>
      </c>
      <c r="F1200" s="20">
        <v>20482.810000000001</v>
      </c>
    </row>
    <row r="1201" spans="1:6" x14ac:dyDescent="0.25">
      <c r="A1201" s="19">
        <v>812003010004</v>
      </c>
      <c r="B1201" t="s">
        <v>799</v>
      </c>
      <c r="C1201" s="20">
        <v>11137.71</v>
      </c>
      <c r="D1201" s="20">
        <v>5410.8</v>
      </c>
      <c r="E1201" s="20">
        <v>0</v>
      </c>
      <c r="F1201" s="20">
        <v>16548.509999999998</v>
      </c>
    </row>
    <row r="1202" spans="1:6" x14ac:dyDescent="0.25">
      <c r="A1202" s="19">
        <v>812003010005</v>
      </c>
      <c r="B1202" t="s">
        <v>800</v>
      </c>
      <c r="C1202" s="20">
        <v>5487.44</v>
      </c>
      <c r="D1202" s="20">
        <v>2743.72</v>
      </c>
      <c r="E1202" s="20">
        <v>0</v>
      </c>
      <c r="F1202" s="20">
        <v>8231.16</v>
      </c>
    </row>
    <row r="1203" spans="1:6" x14ac:dyDescent="0.25">
      <c r="A1203" s="19">
        <v>8120030200</v>
      </c>
      <c r="B1203" t="s">
        <v>801</v>
      </c>
      <c r="C1203" s="20">
        <v>11902.35</v>
      </c>
      <c r="D1203" s="20">
        <v>9181.64</v>
      </c>
      <c r="E1203" s="20">
        <v>0</v>
      </c>
      <c r="F1203" s="20">
        <v>21083.99</v>
      </c>
    </row>
    <row r="1204" spans="1:6" x14ac:dyDescent="0.25">
      <c r="A1204" s="19">
        <v>812003020001</v>
      </c>
      <c r="B1204" t="s">
        <v>801</v>
      </c>
      <c r="C1204" s="20">
        <v>11902.35</v>
      </c>
      <c r="D1204" s="20">
        <v>9181.64</v>
      </c>
      <c r="E1204" s="20">
        <v>0</v>
      </c>
      <c r="F1204" s="20">
        <v>21083.99</v>
      </c>
    </row>
    <row r="1205" spans="1:6" x14ac:dyDescent="0.25">
      <c r="A1205" s="19">
        <v>8120030300</v>
      </c>
      <c r="B1205" t="s">
        <v>802</v>
      </c>
      <c r="C1205" s="20">
        <v>2642.71</v>
      </c>
      <c r="D1205" s="20">
        <v>3696.08</v>
      </c>
      <c r="E1205" s="20">
        <v>2877.76</v>
      </c>
      <c r="F1205" s="20">
        <v>3461.03</v>
      </c>
    </row>
    <row r="1206" spans="1:6" x14ac:dyDescent="0.25">
      <c r="A1206" s="19">
        <v>812003030001</v>
      </c>
      <c r="B1206" t="s">
        <v>802</v>
      </c>
      <c r="C1206" s="20">
        <v>2642.71</v>
      </c>
      <c r="D1206" s="20">
        <v>3696.08</v>
      </c>
      <c r="E1206" s="20">
        <v>2877.76</v>
      </c>
      <c r="F1206" s="20">
        <v>3461.03</v>
      </c>
    </row>
    <row r="1207" spans="1:6" x14ac:dyDescent="0.25">
      <c r="A1207" s="19">
        <v>8120030400</v>
      </c>
      <c r="B1207" t="s">
        <v>803</v>
      </c>
      <c r="C1207" s="20">
        <v>83299.100000000006</v>
      </c>
      <c r="D1207" s="20">
        <v>51565.41</v>
      </c>
      <c r="E1207" s="20">
        <v>6.38</v>
      </c>
      <c r="F1207" s="20">
        <v>134858.13</v>
      </c>
    </row>
    <row r="1208" spans="1:6" x14ac:dyDescent="0.25">
      <c r="A1208" s="19">
        <v>812003040001</v>
      </c>
      <c r="B1208" t="s">
        <v>804</v>
      </c>
      <c r="C1208" s="20">
        <v>82810.48</v>
      </c>
      <c r="D1208" s="20">
        <v>50248.54</v>
      </c>
      <c r="E1208" s="20">
        <v>6.38</v>
      </c>
      <c r="F1208" s="20">
        <v>133052.64000000001</v>
      </c>
    </row>
    <row r="1209" spans="1:6" x14ac:dyDescent="0.25">
      <c r="A1209" s="19">
        <v>812003040002</v>
      </c>
      <c r="B1209" t="s">
        <v>988</v>
      </c>
      <c r="C1209" s="20">
        <v>0</v>
      </c>
      <c r="D1209" s="20">
        <v>1206.29</v>
      </c>
      <c r="E1209" s="20">
        <v>0</v>
      </c>
      <c r="F1209" s="20">
        <v>1206.29</v>
      </c>
    </row>
    <row r="1210" spans="1:6" x14ac:dyDescent="0.25">
      <c r="A1210" s="19">
        <v>812003040003</v>
      </c>
      <c r="B1210" t="s">
        <v>805</v>
      </c>
      <c r="C1210" s="20">
        <v>488.62</v>
      </c>
      <c r="D1210" s="20">
        <v>110.58</v>
      </c>
      <c r="E1210" s="20">
        <v>0</v>
      </c>
      <c r="F1210" s="20">
        <v>599.20000000000005</v>
      </c>
    </row>
    <row r="1211" spans="1:6" x14ac:dyDescent="0.25">
      <c r="A1211" s="19">
        <v>8120030500</v>
      </c>
      <c r="B1211" t="s">
        <v>806</v>
      </c>
      <c r="C1211" s="20">
        <v>1814.47</v>
      </c>
      <c r="D1211" s="20">
        <v>1401.03</v>
      </c>
      <c r="E1211" s="20">
        <v>133.34</v>
      </c>
      <c r="F1211" s="20">
        <v>3082.16</v>
      </c>
    </row>
    <row r="1212" spans="1:6" x14ac:dyDescent="0.25">
      <c r="A1212" s="19">
        <v>812003050001</v>
      </c>
      <c r="B1212" t="s">
        <v>806</v>
      </c>
      <c r="C1212" s="20">
        <v>1814.47</v>
      </c>
      <c r="D1212" s="20">
        <v>1401.03</v>
      </c>
      <c r="E1212" s="20">
        <v>133.34</v>
      </c>
      <c r="F1212" s="20">
        <v>3082.16</v>
      </c>
    </row>
    <row r="1213" spans="1:6" x14ac:dyDescent="0.25">
      <c r="A1213" s="19">
        <v>812004</v>
      </c>
      <c r="B1213" t="s">
        <v>807</v>
      </c>
      <c r="C1213" s="20">
        <v>94503.1</v>
      </c>
      <c r="D1213" s="20">
        <v>44777.87</v>
      </c>
      <c r="E1213" s="20">
        <v>0</v>
      </c>
      <c r="F1213" s="20">
        <v>139280.97</v>
      </c>
    </row>
    <row r="1214" spans="1:6" x14ac:dyDescent="0.25">
      <c r="A1214" s="19">
        <v>8120040300</v>
      </c>
      <c r="B1214" t="s">
        <v>808</v>
      </c>
      <c r="C1214" s="20">
        <v>204</v>
      </c>
      <c r="D1214" s="20">
        <v>0</v>
      </c>
      <c r="E1214" s="20">
        <v>0</v>
      </c>
      <c r="F1214" s="20">
        <v>204</v>
      </c>
    </row>
    <row r="1215" spans="1:6" x14ac:dyDescent="0.25">
      <c r="A1215" s="19">
        <v>812004030001</v>
      </c>
      <c r="B1215" t="s">
        <v>808</v>
      </c>
      <c r="C1215" s="20">
        <v>204</v>
      </c>
      <c r="D1215" s="20">
        <v>0</v>
      </c>
      <c r="E1215" s="20">
        <v>0</v>
      </c>
      <c r="F1215" s="20">
        <v>204</v>
      </c>
    </row>
    <row r="1216" spans="1:6" x14ac:dyDescent="0.25">
      <c r="A1216" s="19">
        <v>8120040400</v>
      </c>
      <c r="B1216" t="s">
        <v>809</v>
      </c>
      <c r="C1216" s="20">
        <v>42930.44</v>
      </c>
      <c r="D1216" s="20">
        <v>29771.19</v>
      </c>
      <c r="E1216" s="20">
        <v>0</v>
      </c>
      <c r="F1216" s="20">
        <v>72701.63</v>
      </c>
    </row>
    <row r="1217" spans="1:6" x14ac:dyDescent="0.25">
      <c r="A1217" s="19">
        <v>812004040005</v>
      </c>
      <c r="B1217" t="s">
        <v>810</v>
      </c>
      <c r="C1217" s="20">
        <v>37266.379999999997</v>
      </c>
      <c r="D1217" s="20">
        <v>29692.19</v>
      </c>
      <c r="E1217" s="20">
        <v>0</v>
      </c>
      <c r="F1217" s="20">
        <v>66958.570000000007</v>
      </c>
    </row>
    <row r="1218" spans="1:6" x14ac:dyDescent="0.25">
      <c r="A1218" s="19">
        <v>812004040006</v>
      </c>
      <c r="B1218" t="s">
        <v>811</v>
      </c>
      <c r="C1218" s="20">
        <v>108.5</v>
      </c>
      <c r="D1218" s="20">
        <v>79</v>
      </c>
      <c r="E1218" s="20">
        <v>0</v>
      </c>
      <c r="F1218" s="20">
        <v>187.5</v>
      </c>
    </row>
    <row r="1219" spans="1:6" x14ac:dyDescent="0.25">
      <c r="A1219" s="19">
        <v>812004040008</v>
      </c>
      <c r="B1219" t="s">
        <v>966</v>
      </c>
      <c r="C1219" s="20">
        <v>5555.56</v>
      </c>
      <c r="D1219" s="20">
        <v>0</v>
      </c>
      <c r="E1219" s="20">
        <v>0</v>
      </c>
      <c r="F1219" s="20">
        <v>5555.56</v>
      </c>
    </row>
    <row r="1220" spans="1:6" x14ac:dyDescent="0.25">
      <c r="A1220" s="19">
        <v>8120040500</v>
      </c>
      <c r="B1220" t="s">
        <v>812</v>
      </c>
      <c r="C1220" s="20">
        <v>51368.66</v>
      </c>
      <c r="D1220" s="20">
        <v>15006.68</v>
      </c>
      <c r="E1220" s="20">
        <v>0</v>
      </c>
      <c r="F1220" s="20">
        <v>66375.34</v>
      </c>
    </row>
    <row r="1221" spans="1:6" x14ac:dyDescent="0.25">
      <c r="A1221" s="19">
        <v>812004050001</v>
      </c>
      <c r="B1221" t="s">
        <v>812</v>
      </c>
      <c r="C1221" s="20">
        <v>14796.53</v>
      </c>
      <c r="D1221" s="20">
        <v>20.99</v>
      </c>
      <c r="E1221" s="20">
        <v>0</v>
      </c>
      <c r="F1221" s="20">
        <v>14817.52</v>
      </c>
    </row>
    <row r="1222" spans="1:6" x14ac:dyDescent="0.25">
      <c r="A1222" s="19">
        <v>812004050005</v>
      </c>
      <c r="B1222" t="s">
        <v>813</v>
      </c>
      <c r="C1222" s="20">
        <v>36572.129999999997</v>
      </c>
      <c r="D1222" s="20">
        <v>14985.69</v>
      </c>
      <c r="E1222" s="20">
        <v>0</v>
      </c>
      <c r="F1222" s="20">
        <v>51557.82</v>
      </c>
    </row>
    <row r="1223" spans="1:6" x14ac:dyDescent="0.25">
      <c r="A1223" s="19">
        <v>812005</v>
      </c>
      <c r="B1223" t="s">
        <v>814</v>
      </c>
      <c r="C1223" s="20">
        <v>137099.45000000001</v>
      </c>
      <c r="D1223" s="20">
        <v>72488.350000000006</v>
      </c>
      <c r="E1223" s="20">
        <v>4575.54</v>
      </c>
      <c r="F1223" s="20">
        <v>205012.26</v>
      </c>
    </row>
    <row r="1224" spans="1:6" x14ac:dyDescent="0.25">
      <c r="A1224" s="19">
        <v>8120050100</v>
      </c>
      <c r="B1224" t="s">
        <v>342</v>
      </c>
      <c r="C1224" s="20">
        <v>107593.93</v>
      </c>
      <c r="D1224" s="20">
        <v>52320.14</v>
      </c>
      <c r="E1224" s="20">
        <v>0</v>
      </c>
      <c r="F1224" s="20">
        <v>159914.07</v>
      </c>
    </row>
    <row r="1225" spans="1:6" x14ac:dyDescent="0.25">
      <c r="A1225" s="19">
        <v>812005010001</v>
      </c>
      <c r="B1225" t="s">
        <v>815</v>
      </c>
      <c r="C1225" s="20">
        <v>2917.5</v>
      </c>
      <c r="D1225" s="20">
        <v>0</v>
      </c>
      <c r="E1225" s="20">
        <v>0</v>
      </c>
      <c r="F1225" s="20">
        <v>2917.5</v>
      </c>
    </row>
    <row r="1226" spans="1:6" x14ac:dyDescent="0.25">
      <c r="A1226" s="19">
        <v>812005010002</v>
      </c>
      <c r="B1226" t="s">
        <v>816</v>
      </c>
      <c r="C1226" s="20">
        <v>3406.72</v>
      </c>
      <c r="D1226" s="20">
        <v>1703.36</v>
      </c>
      <c r="E1226" s="20">
        <v>0</v>
      </c>
      <c r="F1226" s="20">
        <v>5110.08</v>
      </c>
    </row>
    <row r="1227" spans="1:6" x14ac:dyDescent="0.25">
      <c r="A1227" s="19">
        <v>812005010003</v>
      </c>
      <c r="B1227" t="s">
        <v>817</v>
      </c>
      <c r="C1227" s="20">
        <v>10862.4</v>
      </c>
      <c r="D1227" s="20">
        <v>5431.2</v>
      </c>
      <c r="E1227" s="20">
        <v>0</v>
      </c>
      <c r="F1227" s="20">
        <v>16293.6</v>
      </c>
    </row>
    <row r="1228" spans="1:6" x14ac:dyDescent="0.25">
      <c r="A1228" s="19">
        <v>812005010004</v>
      </c>
      <c r="B1228" t="s">
        <v>818</v>
      </c>
      <c r="C1228" s="20">
        <v>4012.68</v>
      </c>
      <c r="D1228" s="20">
        <v>2006.34</v>
      </c>
      <c r="E1228" s="20">
        <v>0</v>
      </c>
      <c r="F1228" s="20">
        <v>6019.02</v>
      </c>
    </row>
    <row r="1229" spans="1:6" x14ac:dyDescent="0.25">
      <c r="A1229" s="19">
        <v>812005010005</v>
      </c>
      <c r="B1229" t="s">
        <v>819</v>
      </c>
      <c r="C1229" s="20">
        <v>975.76</v>
      </c>
      <c r="D1229" s="20">
        <v>487.88</v>
      </c>
      <c r="E1229" s="20">
        <v>0</v>
      </c>
      <c r="F1229" s="20">
        <v>1463.64</v>
      </c>
    </row>
    <row r="1230" spans="1:6" x14ac:dyDescent="0.25">
      <c r="A1230" s="19">
        <v>812005010006</v>
      </c>
      <c r="B1230" t="s">
        <v>820</v>
      </c>
      <c r="C1230" s="20">
        <v>3427.3</v>
      </c>
      <c r="D1230" s="20">
        <v>1713.65</v>
      </c>
      <c r="E1230" s="20">
        <v>0</v>
      </c>
      <c r="F1230" s="20">
        <v>5140.95</v>
      </c>
    </row>
    <row r="1231" spans="1:6" x14ac:dyDescent="0.25">
      <c r="A1231" s="19">
        <v>812005010007</v>
      </c>
      <c r="B1231" t="s">
        <v>821</v>
      </c>
      <c r="C1231" s="20">
        <v>2041.2</v>
      </c>
      <c r="D1231" s="20">
        <v>1020.6</v>
      </c>
      <c r="E1231" s="20">
        <v>0</v>
      </c>
      <c r="F1231" s="20">
        <v>3061.8</v>
      </c>
    </row>
    <row r="1232" spans="1:6" x14ac:dyDescent="0.25">
      <c r="A1232" s="19">
        <v>812005010009</v>
      </c>
      <c r="B1232" t="s">
        <v>822</v>
      </c>
      <c r="C1232" s="20">
        <v>2499.84</v>
      </c>
      <c r="D1232" s="20">
        <v>1249.92</v>
      </c>
      <c r="E1232" s="20">
        <v>0</v>
      </c>
      <c r="F1232" s="20">
        <v>3749.76</v>
      </c>
    </row>
    <row r="1233" spans="1:6" x14ac:dyDescent="0.25">
      <c r="A1233" s="19">
        <v>812005010010</v>
      </c>
      <c r="B1233" t="s">
        <v>823</v>
      </c>
      <c r="C1233" s="20">
        <v>2638.5</v>
      </c>
      <c r="D1233" s="20">
        <v>1244.25</v>
      </c>
      <c r="E1233" s="20">
        <v>0</v>
      </c>
      <c r="F1233" s="20">
        <v>3882.75</v>
      </c>
    </row>
    <row r="1234" spans="1:6" x14ac:dyDescent="0.25">
      <c r="A1234" s="19">
        <v>812005010012</v>
      </c>
      <c r="B1234" t="s">
        <v>824</v>
      </c>
      <c r="C1234" s="20">
        <v>1974</v>
      </c>
      <c r="D1234" s="20">
        <v>987</v>
      </c>
      <c r="E1234" s="20">
        <v>0</v>
      </c>
      <c r="F1234" s="20">
        <v>2961</v>
      </c>
    </row>
    <row r="1235" spans="1:6" x14ac:dyDescent="0.25">
      <c r="A1235" s="19">
        <v>812005010013</v>
      </c>
      <c r="B1235" t="s">
        <v>825</v>
      </c>
      <c r="C1235" s="20">
        <v>4727.3999999999996</v>
      </c>
      <c r="D1235" s="20">
        <v>2363.6999999999998</v>
      </c>
      <c r="E1235" s="20">
        <v>0</v>
      </c>
      <c r="F1235" s="20">
        <v>7091.1</v>
      </c>
    </row>
    <row r="1236" spans="1:6" x14ac:dyDescent="0.25">
      <c r="A1236" s="19">
        <v>812005010015</v>
      </c>
      <c r="B1236" t="s">
        <v>826</v>
      </c>
      <c r="C1236" s="20">
        <v>2000</v>
      </c>
      <c r="D1236" s="20">
        <v>1000</v>
      </c>
      <c r="E1236" s="20">
        <v>0</v>
      </c>
      <c r="F1236" s="20">
        <v>3000</v>
      </c>
    </row>
    <row r="1237" spans="1:6" x14ac:dyDescent="0.25">
      <c r="A1237" s="19">
        <v>812005010016</v>
      </c>
      <c r="B1237" t="s">
        <v>827</v>
      </c>
      <c r="C1237" s="20">
        <v>2600</v>
      </c>
      <c r="D1237" s="20">
        <v>1300</v>
      </c>
      <c r="E1237" s="20">
        <v>0</v>
      </c>
      <c r="F1237" s="20">
        <v>3900</v>
      </c>
    </row>
    <row r="1238" spans="1:6" x14ac:dyDescent="0.25">
      <c r="A1238" s="19">
        <v>812005010018</v>
      </c>
      <c r="B1238" t="s">
        <v>828</v>
      </c>
      <c r="C1238" s="20">
        <v>1386</v>
      </c>
      <c r="D1238" s="20">
        <v>693</v>
      </c>
      <c r="E1238" s="20">
        <v>0</v>
      </c>
      <c r="F1238" s="20">
        <v>2079</v>
      </c>
    </row>
    <row r="1239" spans="1:6" x14ac:dyDescent="0.25">
      <c r="A1239" s="19">
        <v>812005010019</v>
      </c>
      <c r="B1239" t="s">
        <v>829</v>
      </c>
      <c r="C1239" s="20">
        <v>1873.2</v>
      </c>
      <c r="D1239" s="20">
        <v>936.6</v>
      </c>
      <c r="E1239" s="20">
        <v>0</v>
      </c>
      <c r="F1239" s="20">
        <v>2809.8</v>
      </c>
    </row>
    <row r="1240" spans="1:6" x14ac:dyDescent="0.25">
      <c r="A1240" s="19">
        <v>812005010020</v>
      </c>
      <c r="B1240" t="s">
        <v>830</v>
      </c>
      <c r="C1240" s="20">
        <v>1500</v>
      </c>
      <c r="D1240" s="20">
        <v>750</v>
      </c>
      <c r="E1240" s="20">
        <v>0</v>
      </c>
      <c r="F1240" s="20">
        <v>2250</v>
      </c>
    </row>
    <row r="1241" spans="1:6" x14ac:dyDescent="0.25">
      <c r="A1241" s="19">
        <v>812005010021</v>
      </c>
      <c r="B1241" t="s">
        <v>831</v>
      </c>
      <c r="C1241" s="20">
        <v>3301.31</v>
      </c>
      <c r="D1241" s="20">
        <v>1685.8</v>
      </c>
      <c r="E1241" s="20">
        <v>0</v>
      </c>
      <c r="F1241" s="20">
        <v>4987.1099999999997</v>
      </c>
    </row>
    <row r="1242" spans="1:6" x14ac:dyDescent="0.25">
      <c r="A1242" s="19">
        <v>812005010022</v>
      </c>
      <c r="B1242" t="s">
        <v>832</v>
      </c>
      <c r="C1242" s="20">
        <v>6005.8</v>
      </c>
      <c r="D1242" s="20">
        <v>3002.9</v>
      </c>
      <c r="E1242" s="20">
        <v>0</v>
      </c>
      <c r="F1242" s="20">
        <v>9008.7000000000007</v>
      </c>
    </row>
    <row r="1243" spans="1:6" x14ac:dyDescent="0.25">
      <c r="A1243" s="19">
        <v>812005010023</v>
      </c>
      <c r="B1243" t="s">
        <v>833</v>
      </c>
      <c r="C1243" s="20">
        <v>3000</v>
      </c>
      <c r="D1243" s="20">
        <v>1500</v>
      </c>
      <c r="E1243" s="20">
        <v>0</v>
      </c>
      <c r="F1243" s="20">
        <v>4500</v>
      </c>
    </row>
    <row r="1244" spans="1:6" x14ac:dyDescent="0.25">
      <c r="A1244" s="19">
        <v>812005010024</v>
      </c>
      <c r="B1244" t="s">
        <v>834</v>
      </c>
      <c r="C1244" s="20">
        <v>14999.76</v>
      </c>
      <c r="D1244" s="20">
        <v>7521.66</v>
      </c>
      <c r="E1244" s="20">
        <v>0</v>
      </c>
      <c r="F1244" s="20">
        <v>22521.42</v>
      </c>
    </row>
    <row r="1245" spans="1:6" x14ac:dyDescent="0.25">
      <c r="A1245" s="19">
        <v>812005010025</v>
      </c>
      <c r="B1245" t="s">
        <v>835</v>
      </c>
      <c r="C1245" s="20">
        <v>31444.560000000001</v>
      </c>
      <c r="D1245" s="20">
        <v>15722.28</v>
      </c>
      <c r="E1245" s="20">
        <v>0</v>
      </c>
      <c r="F1245" s="20">
        <v>47166.84</v>
      </c>
    </row>
    <row r="1246" spans="1:6" x14ac:dyDescent="0.25">
      <c r="A1246" s="19">
        <v>8120050300</v>
      </c>
      <c r="B1246" t="s">
        <v>836</v>
      </c>
      <c r="C1246" s="20">
        <v>29505.52</v>
      </c>
      <c r="D1246" s="20">
        <v>20168.21</v>
      </c>
      <c r="E1246" s="20">
        <v>4575.54</v>
      </c>
      <c r="F1246" s="20">
        <v>45098.19</v>
      </c>
    </row>
    <row r="1247" spans="1:6" x14ac:dyDescent="0.25">
      <c r="A1247" s="19">
        <v>812005030002</v>
      </c>
      <c r="B1247" t="s">
        <v>837</v>
      </c>
      <c r="C1247" s="20">
        <v>16275.67</v>
      </c>
      <c r="D1247" s="20">
        <v>8077.19</v>
      </c>
      <c r="E1247" s="20">
        <v>0</v>
      </c>
      <c r="F1247" s="20">
        <v>24352.86</v>
      </c>
    </row>
    <row r="1248" spans="1:6" x14ac:dyDescent="0.25">
      <c r="A1248" s="19">
        <v>812005030003</v>
      </c>
      <c r="B1248" t="s">
        <v>838</v>
      </c>
      <c r="C1248" s="20">
        <v>470.75</v>
      </c>
      <c r="D1248" s="20">
        <v>667.03</v>
      </c>
      <c r="E1248" s="20">
        <v>0</v>
      </c>
      <c r="F1248" s="20">
        <v>1137.78</v>
      </c>
    </row>
    <row r="1249" spans="1:6" x14ac:dyDescent="0.25">
      <c r="A1249" s="19">
        <v>812005030004</v>
      </c>
      <c r="B1249" t="s">
        <v>839</v>
      </c>
      <c r="C1249" s="20">
        <v>6349.87</v>
      </c>
      <c r="D1249" s="20">
        <v>3986.13</v>
      </c>
      <c r="E1249" s="20">
        <v>36</v>
      </c>
      <c r="F1249" s="20">
        <v>10300</v>
      </c>
    </row>
    <row r="1250" spans="1:6" x14ac:dyDescent="0.25">
      <c r="A1250" s="19">
        <v>812005030005</v>
      </c>
      <c r="B1250" t="s">
        <v>840</v>
      </c>
      <c r="C1250" s="20">
        <v>6409.23</v>
      </c>
      <c r="D1250" s="20">
        <v>7437.86</v>
      </c>
      <c r="E1250" s="20">
        <v>4539.54</v>
      </c>
      <c r="F1250" s="20">
        <v>9307.5499999999993</v>
      </c>
    </row>
    <row r="1251" spans="1:6" x14ac:dyDescent="0.25">
      <c r="A1251" s="19">
        <v>812006</v>
      </c>
      <c r="B1251" t="s">
        <v>841</v>
      </c>
      <c r="C1251" s="20">
        <v>10925.42</v>
      </c>
      <c r="D1251" s="20">
        <v>5462.71</v>
      </c>
      <c r="E1251" s="20">
        <v>0</v>
      </c>
      <c r="F1251" s="20">
        <v>16388.13</v>
      </c>
    </row>
    <row r="1252" spans="1:6" x14ac:dyDescent="0.25">
      <c r="A1252" s="19">
        <v>8120060100</v>
      </c>
      <c r="B1252" t="s">
        <v>842</v>
      </c>
      <c r="C1252" s="20">
        <v>1974.16</v>
      </c>
      <c r="D1252" s="20">
        <v>987.08</v>
      </c>
      <c r="E1252" s="20">
        <v>0</v>
      </c>
      <c r="F1252" s="20">
        <v>2961.24</v>
      </c>
    </row>
    <row r="1253" spans="1:6" x14ac:dyDescent="0.25">
      <c r="A1253" s="19">
        <v>812006010001</v>
      </c>
      <c r="B1253" t="s">
        <v>843</v>
      </c>
      <c r="C1253" s="20">
        <v>1974.16</v>
      </c>
      <c r="D1253" s="20">
        <v>987.08</v>
      </c>
      <c r="E1253" s="20">
        <v>0</v>
      </c>
      <c r="F1253" s="20">
        <v>2961.24</v>
      </c>
    </row>
    <row r="1254" spans="1:6" x14ac:dyDescent="0.25">
      <c r="A1254" s="19">
        <v>8120060200</v>
      </c>
      <c r="B1254" t="s">
        <v>340</v>
      </c>
      <c r="C1254" s="20">
        <v>8951.26</v>
      </c>
      <c r="D1254" s="20">
        <v>4475.63</v>
      </c>
      <c r="E1254" s="20">
        <v>0</v>
      </c>
      <c r="F1254" s="20">
        <v>13426.89</v>
      </c>
    </row>
    <row r="1255" spans="1:6" x14ac:dyDescent="0.25">
      <c r="A1255" s="19">
        <v>812006020002</v>
      </c>
      <c r="B1255" t="s">
        <v>844</v>
      </c>
      <c r="C1255" s="20">
        <v>8951.26</v>
      </c>
      <c r="D1255" s="20">
        <v>4475.63</v>
      </c>
      <c r="E1255" s="20">
        <v>0</v>
      </c>
      <c r="F1255" s="20">
        <v>13426.89</v>
      </c>
    </row>
    <row r="1256" spans="1:6" x14ac:dyDescent="0.25">
      <c r="A1256" s="19">
        <v>812007</v>
      </c>
      <c r="B1256" t="s">
        <v>845</v>
      </c>
      <c r="C1256" s="20">
        <v>54392.71</v>
      </c>
      <c r="D1256" s="20">
        <v>32418.26</v>
      </c>
      <c r="E1256" s="20">
        <v>0</v>
      </c>
      <c r="F1256" s="20">
        <v>86810.97</v>
      </c>
    </row>
    <row r="1257" spans="1:6" x14ac:dyDescent="0.25">
      <c r="A1257" s="19">
        <v>8120070100</v>
      </c>
      <c r="B1257" t="s">
        <v>846</v>
      </c>
      <c r="C1257" s="20">
        <v>4666.66</v>
      </c>
      <c r="D1257" s="20">
        <v>2333.33</v>
      </c>
      <c r="E1257" s="20">
        <v>0</v>
      </c>
      <c r="F1257" s="20">
        <v>6999.99</v>
      </c>
    </row>
    <row r="1258" spans="1:6" x14ac:dyDescent="0.25">
      <c r="A1258" s="19">
        <v>812007010001</v>
      </c>
      <c r="B1258" t="s">
        <v>847</v>
      </c>
      <c r="C1258" s="20">
        <v>3666.66</v>
      </c>
      <c r="D1258" s="20">
        <v>1833.33</v>
      </c>
      <c r="E1258" s="20">
        <v>0</v>
      </c>
      <c r="F1258" s="20">
        <v>5499.99</v>
      </c>
    </row>
    <row r="1259" spans="1:6" x14ac:dyDescent="0.25">
      <c r="A1259" s="19">
        <v>812007010002</v>
      </c>
      <c r="B1259" t="s">
        <v>848</v>
      </c>
      <c r="C1259" s="20">
        <v>1000</v>
      </c>
      <c r="D1259" s="20">
        <v>500</v>
      </c>
      <c r="E1259" s="20">
        <v>0</v>
      </c>
      <c r="F1259" s="20">
        <v>1500</v>
      </c>
    </row>
    <row r="1260" spans="1:6" x14ac:dyDescent="0.25">
      <c r="A1260" s="19">
        <v>8120070200</v>
      </c>
      <c r="B1260" t="s">
        <v>849</v>
      </c>
      <c r="C1260" s="20">
        <v>3096.33</v>
      </c>
      <c r="D1260" s="20">
        <v>930.8</v>
      </c>
      <c r="E1260" s="20">
        <v>0</v>
      </c>
      <c r="F1260" s="20">
        <v>4027.13</v>
      </c>
    </row>
    <row r="1261" spans="1:6" x14ac:dyDescent="0.25">
      <c r="A1261" s="19">
        <v>812007020001</v>
      </c>
      <c r="B1261" t="s">
        <v>850</v>
      </c>
      <c r="C1261" s="20">
        <v>3096.33</v>
      </c>
      <c r="D1261" s="20">
        <v>930.8</v>
      </c>
      <c r="E1261" s="20">
        <v>0</v>
      </c>
      <c r="F1261" s="20">
        <v>4027.13</v>
      </c>
    </row>
    <row r="1262" spans="1:6" x14ac:dyDescent="0.25">
      <c r="A1262" s="19">
        <v>8120070300</v>
      </c>
      <c r="B1262" t="s">
        <v>851</v>
      </c>
      <c r="C1262" s="20">
        <v>12625.96</v>
      </c>
      <c r="D1262" s="20">
        <v>10352.129999999999</v>
      </c>
      <c r="E1262" s="20">
        <v>0</v>
      </c>
      <c r="F1262" s="20">
        <v>22978.09</v>
      </c>
    </row>
    <row r="1263" spans="1:6" x14ac:dyDescent="0.25">
      <c r="A1263" s="19">
        <v>812007030001</v>
      </c>
      <c r="B1263" t="s">
        <v>851</v>
      </c>
      <c r="C1263" s="20">
        <v>12625.96</v>
      </c>
      <c r="D1263" s="20">
        <v>10352.129999999999</v>
      </c>
      <c r="E1263" s="20">
        <v>0</v>
      </c>
      <c r="F1263" s="20">
        <v>22978.09</v>
      </c>
    </row>
    <row r="1264" spans="1:6" x14ac:dyDescent="0.25">
      <c r="A1264" s="19">
        <v>8120070400</v>
      </c>
      <c r="B1264" t="s">
        <v>852</v>
      </c>
      <c r="C1264" s="20">
        <v>34003.760000000002</v>
      </c>
      <c r="D1264" s="20">
        <v>18802</v>
      </c>
      <c r="E1264" s="20">
        <v>0</v>
      </c>
      <c r="F1264" s="20">
        <v>52805.760000000002</v>
      </c>
    </row>
    <row r="1265" spans="1:6" x14ac:dyDescent="0.25">
      <c r="A1265" s="19">
        <v>812007040001</v>
      </c>
      <c r="B1265" t="s">
        <v>366</v>
      </c>
      <c r="C1265" s="20">
        <v>34003.760000000002</v>
      </c>
      <c r="D1265" s="20">
        <v>18802</v>
      </c>
      <c r="E1265" s="20">
        <v>0</v>
      </c>
      <c r="F1265" s="20">
        <v>52805.760000000002</v>
      </c>
    </row>
    <row r="1266" spans="1:6" x14ac:dyDescent="0.25">
      <c r="A1266" s="19">
        <v>812008</v>
      </c>
      <c r="B1266" t="s">
        <v>853</v>
      </c>
      <c r="C1266" s="20">
        <v>11119.54</v>
      </c>
      <c r="D1266" s="20">
        <v>5559.77</v>
      </c>
      <c r="E1266" s="20">
        <v>0</v>
      </c>
      <c r="F1266" s="20">
        <v>16679.310000000001</v>
      </c>
    </row>
    <row r="1267" spans="1:6" x14ac:dyDescent="0.25">
      <c r="A1267" s="19">
        <v>8120080100</v>
      </c>
      <c r="B1267" t="s">
        <v>854</v>
      </c>
      <c r="C1267" s="20">
        <v>11119.54</v>
      </c>
      <c r="D1267" s="20">
        <v>5559.77</v>
      </c>
      <c r="E1267" s="20">
        <v>0</v>
      </c>
      <c r="F1267" s="20">
        <v>16679.310000000001</v>
      </c>
    </row>
    <row r="1268" spans="1:6" x14ac:dyDescent="0.25">
      <c r="A1268" s="19">
        <v>812008010001</v>
      </c>
      <c r="B1268" t="s">
        <v>854</v>
      </c>
      <c r="C1268" s="20">
        <v>11119.54</v>
      </c>
      <c r="D1268" s="20">
        <v>5559.77</v>
      </c>
      <c r="E1268" s="20">
        <v>0</v>
      </c>
      <c r="F1268" s="20">
        <v>16679.310000000001</v>
      </c>
    </row>
    <row r="1269" spans="1:6" x14ac:dyDescent="0.25">
      <c r="A1269" s="19">
        <v>812009</v>
      </c>
      <c r="B1269" t="s">
        <v>855</v>
      </c>
      <c r="C1269" s="20">
        <v>13.87</v>
      </c>
      <c r="D1269" s="20">
        <v>7.64</v>
      </c>
      <c r="E1269" s="20">
        <v>0</v>
      </c>
      <c r="F1269" s="20">
        <v>21.51</v>
      </c>
    </row>
    <row r="1270" spans="1:6" x14ac:dyDescent="0.25">
      <c r="A1270" s="19">
        <v>8120090000</v>
      </c>
      <c r="B1270" t="s">
        <v>856</v>
      </c>
      <c r="C1270" s="20">
        <v>13.87</v>
      </c>
      <c r="D1270" s="20">
        <v>7.64</v>
      </c>
      <c r="E1270" s="20">
        <v>0</v>
      </c>
      <c r="F1270" s="20">
        <v>21.51</v>
      </c>
    </row>
    <row r="1271" spans="1:6" x14ac:dyDescent="0.25">
      <c r="A1271" s="19">
        <v>812009000001</v>
      </c>
      <c r="B1271" t="s">
        <v>857</v>
      </c>
      <c r="C1271" s="20">
        <v>13.87</v>
      </c>
      <c r="D1271" s="20">
        <v>7.64</v>
      </c>
      <c r="E1271" s="20">
        <v>0</v>
      </c>
      <c r="F1271" s="20">
        <v>21.51</v>
      </c>
    </row>
    <row r="1272" spans="1:6" x14ac:dyDescent="0.25">
      <c r="A1272" s="19">
        <v>812099</v>
      </c>
      <c r="B1272" t="s">
        <v>45</v>
      </c>
      <c r="C1272" s="20">
        <v>73252.66</v>
      </c>
      <c r="D1272" s="20">
        <v>41812.69</v>
      </c>
      <c r="E1272" s="20">
        <v>3726.43</v>
      </c>
      <c r="F1272" s="20">
        <v>111338.92</v>
      </c>
    </row>
    <row r="1273" spans="1:6" x14ac:dyDescent="0.25">
      <c r="A1273" s="19">
        <v>8120990100</v>
      </c>
      <c r="B1273" t="s">
        <v>858</v>
      </c>
      <c r="C1273" s="20">
        <v>33985.72</v>
      </c>
      <c r="D1273" s="20">
        <v>20012.57</v>
      </c>
      <c r="E1273" s="20">
        <v>1271.25</v>
      </c>
      <c r="F1273" s="20">
        <v>52727.040000000001</v>
      </c>
    </row>
    <row r="1274" spans="1:6" x14ac:dyDescent="0.25">
      <c r="A1274" s="19">
        <v>812099010001</v>
      </c>
      <c r="B1274" t="s">
        <v>858</v>
      </c>
      <c r="C1274" s="20">
        <v>33985.72</v>
      </c>
      <c r="D1274" s="20">
        <v>20012.57</v>
      </c>
      <c r="E1274" s="20">
        <v>1271.25</v>
      </c>
      <c r="F1274" s="20">
        <v>52727.040000000001</v>
      </c>
    </row>
    <row r="1275" spans="1:6" x14ac:dyDescent="0.25">
      <c r="A1275" s="19">
        <v>8120990200</v>
      </c>
      <c r="B1275" t="s">
        <v>859</v>
      </c>
      <c r="C1275" s="20">
        <v>10820.88</v>
      </c>
      <c r="D1275" s="20">
        <v>7804.26</v>
      </c>
      <c r="E1275" s="20">
        <v>1955.18</v>
      </c>
      <c r="F1275" s="20">
        <v>16669.96</v>
      </c>
    </row>
    <row r="1276" spans="1:6" x14ac:dyDescent="0.25">
      <c r="A1276" s="19">
        <v>812099020003</v>
      </c>
      <c r="B1276" t="s">
        <v>860</v>
      </c>
      <c r="C1276" s="20">
        <v>5180.16</v>
      </c>
      <c r="D1276" s="20">
        <v>3309.8</v>
      </c>
      <c r="E1276" s="20">
        <v>0</v>
      </c>
      <c r="F1276" s="20">
        <v>8489.9599999999991</v>
      </c>
    </row>
    <row r="1277" spans="1:6" x14ac:dyDescent="0.25">
      <c r="A1277" s="19">
        <v>812099020004</v>
      </c>
      <c r="B1277" t="s">
        <v>861</v>
      </c>
      <c r="C1277" s="20">
        <v>300</v>
      </c>
      <c r="D1277" s="20">
        <v>92.88</v>
      </c>
      <c r="E1277" s="20">
        <v>0</v>
      </c>
      <c r="F1277" s="20">
        <v>392.88</v>
      </c>
    </row>
    <row r="1278" spans="1:6" x14ac:dyDescent="0.25">
      <c r="A1278" s="19">
        <v>812099020005</v>
      </c>
      <c r="B1278" t="s">
        <v>862</v>
      </c>
      <c r="C1278" s="20">
        <v>1131</v>
      </c>
      <c r="D1278" s="20">
        <v>377</v>
      </c>
      <c r="E1278" s="20">
        <v>0</v>
      </c>
      <c r="F1278" s="20">
        <v>1508</v>
      </c>
    </row>
    <row r="1279" spans="1:6" x14ac:dyDescent="0.25">
      <c r="A1279" s="19">
        <v>812099020006</v>
      </c>
      <c r="B1279" t="s">
        <v>863</v>
      </c>
      <c r="C1279" s="20">
        <v>3870.92</v>
      </c>
      <c r="D1279" s="20">
        <v>3855.18</v>
      </c>
      <c r="E1279" s="20">
        <v>1955.18</v>
      </c>
      <c r="F1279" s="20">
        <v>5770.92</v>
      </c>
    </row>
    <row r="1280" spans="1:6" x14ac:dyDescent="0.25">
      <c r="A1280" s="19">
        <v>812099020007</v>
      </c>
      <c r="B1280" t="s">
        <v>864</v>
      </c>
      <c r="C1280" s="20">
        <v>338.8</v>
      </c>
      <c r="D1280" s="20">
        <v>169.4</v>
      </c>
      <c r="E1280" s="20">
        <v>0</v>
      </c>
      <c r="F1280" s="20">
        <v>508.2</v>
      </c>
    </row>
    <row r="1281" spans="1:6" x14ac:dyDescent="0.25">
      <c r="A1281" s="19">
        <v>8120990300</v>
      </c>
      <c r="B1281" t="s">
        <v>865</v>
      </c>
      <c r="C1281" s="20">
        <v>14495</v>
      </c>
      <c r="D1281" s="20">
        <v>5900</v>
      </c>
      <c r="E1281" s="20">
        <v>0</v>
      </c>
      <c r="F1281" s="20">
        <v>20395</v>
      </c>
    </row>
    <row r="1282" spans="1:6" x14ac:dyDescent="0.25">
      <c r="A1282" s="19">
        <v>812099030002</v>
      </c>
      <c r="B1282" t="s">
        <v>866</v>
      </c>
      <c r="C1282" s="20">
        <v>11195</v>
      </c>
      <c r="D1282" s="20">
        <v>4250</v>
      </c>
      <c r="E1282" s="20">
        <v>0</v>
      </c>
      <c r="F1282" s="20">
        <v>15445</v>
      </c>
    </row>
    <row r="1283" spans="1:6" x14ac:dyDescent="0.25">
      <c r="A1283" s="19">
        <v>812099030004</v>
      </c>
      <c r="B1283" t="s">
        <v>867</v>
      </c>
      <c r="C1283" s="20">
        <v>3300</v>
      </c>
      <c r="D1283" s="20">
        <v>1650</v>
      </c>
      <c r="E1283" s="20">
        <v>0</v>
      </c>
      <c r="F1283" s="20">
        <v>4950</v>
      </c>
    </row>
    <row r="1284" spans="1:6" x14ac:dyDescent="0.25">
      <c r="A1284" s="19">
        <v>8120990400</v>
      </c>
      <c r="B1284" t="s">
        <v>868</v>
      </c>
      <c r="C1284" s="20">
        <v>2182.6</v>
      </c>
      <c r="D1284" s="20">
        <v>3147.67</v>
      </c>
      <c r="E1284" s="20">
        <v>0</v>
      </c>
      <c r="F1284" s="20">
        <v>5330.27</v>
      </c>
    </row>
    <row r="1285" spans="1:6" x14ac:dyDescent="0.25">
      <c r="A1285" s="19">
        <v>812099040001</v>
      </c>
      <c r="B1285" t="s">
        <v>869</v>
      </c>
      <c r="C1285" s="20">
        <v>481.6</v>
      </c>
      <c r="D1285" s="20">
        <v>3147.67</v>
      </c>
      <c r="E1285" s="20">
        <v>0</v>
      </c>
      <c r="F1285" s="20">
        <v>3629.27</v>
      </c>
    </row>
    <row r="1286" spans="1:6" x14ac:dyDescent="0.25">
      <c r="A1286" s="19">
        <v>812099040002</v>
      </c>
      <c r="B1286" t="s">
        <v>870</v>
      </c>
      <c r="C1286" s="20">
        <v>1701</v>
      </c>
      <c r="D1286" s="20">
        <v>0</v>
      </c>
      <c r="E1286" s="20">
        <v>0</v>
      </c>
      <c r="F1286" s="20">
        <v>1701</v>
      </c>
    </row>
    <row r="1287" spans="1:6" x14ac:dyDescent="0.25">
      <c r="A1287" s="19">
        <v>8120990500</v>
      </c>
      <c r="B1287" t="s">
        <v>871</v>
      </c>
      <c r="C1287" s="20">
        <v>5860.22</v>
      </c>
      <c r="D1287" s="20">
        <v>2538.7600000000002</v>
      </c>
      <c r="E1287" s="20">
        <v>500</v>
      </c>
      <c r="F1287" s="20">
        <v>7898.98</v>
      </c>
    </row>
    <row r="1288" spans="1:6" x14ac:dyDescent="0.25">
      <c r="A1288" s="19">
        <v>812099050001</v>
      </c>
      <c r="B1288" t="s">
        <v>872</v>
      </c>
      <c r="C1288" s="20">
        <v>5860.22</v>
      </c>
      <c r="D1288" s="20">
        <v>2538.7600000000002</v>
      </c>
      <c r="E1288" s="20">
        <v>500</v>
      </c>
      <c r="F1288" s="20">
        <v>7898.98</v>
      </c>
    </row>
    <row r="1289" spans="1:6" x14ac:dyDescent="0.25">
      <c r="A1289" s="19">
        <v>8120999900</v>
      </c>
      <c r="B1289" t="s">
        <v>323</v>
      </c>
      <c r="C1289" s="20">
        <v>5908.24</v>
      </c>
      <c r="D1289" s="20">
        <v>2409.4299999999998</v>
      </c>
      <c r="E1289" s="20">
        <v>0</v>
      </c>
      <c r="F1289" s="20">
        <v>8317.67</v>
      </c>
    </row>
    <row r="1290" spans="1:6" x14ac:dyDescent="0.25">
      <c r="A1290" s="19">
        <v>812099990002</v>
      </c>
      <c r="B1290" t="s">
        <v>967</v>
      </c>
      <c r="C1290" s="20">
        <v>5.72</v>
      </c>
      <c r="D1290" s="20">
        <v>1.25</v>
      </c>
      <c r="E1290" s="20">
        <v>0</v>
      </c>
      <c r="F1290" s="20">
        <v>6.97</v>
      </c>
    </row>
    <row r="1291" spans="1:6" x14ac:dyDescent="0.25">
      <c r="A1291" s="19">
        <v>812099990003</v>
      </c>
      <c r="B1291" t="s">
        <v>873</v>
      </c>
      <c r="C1291" s="20">
        <v>1325.7</v>
      </c>
      <c r="D1291" s="20">
        <v>142.41999999999999</v>
      </c>
      <c r="E1291" s="20">
        <v>0</v>
      </c>
      <c r="F1291" s="20">
        <v>1468.12</v>
      </c>
    </row>
    <row r="1292" spans="1:6" x14ac:dyDescent="0.25">
      <c r="A1292" s="19">
        <v>812099990005</v>
      </c>
      <c r="B1292" t="s">
        <v>874</v>
      </c>
      <c r="C1292" s="20">
        <v>4576.82</v>
      </c>
      <c r="D1292" s="20">
        <v>2265.7600000000002</v>
      </c>
      <c r="E1292" s="20">
        <v>0</v>
      </c>
      <c r="F1292" s="20">
        <v>6842.58</v>
      </c>
    </row>
    <row r="1293" spans="1:6" x14ac:dyDescent="0.25">
      <c r="A1293" s="19">
        <v>813</v>
      </c>
      <c r="B1293" t="s">
        <v>875</v>
      </c>
      <c r="C1293" s="20">
        <v>141981.28</v>
      </c>
      <c r="D1293" s="20">
        <v>79075.48</v>
      </c>
      <c r="E1293" s="20">
        <v>0</v>
      </c>
      <c r="F1293" s="20">
        <v>221056.76</v>
      </c>
    </row>
    <row r="1294" spans="1:6" x14ac:dyDescent="0.25">
      <c r="A1294" s="19">
        <v>8130</v>
      </c>
      <c r="B1294" t="s">
        <v>875</v>
      </c>
      <c r="C1294" s="20">
        <v>141981.28</v>
      </c>
      <c r="D1294" s="20">
        <v>79075.48</v>
      </c>
      <c r="E1294" s="20">
        <v>0</v>
      </c>
      <c r="F1294" s="20">
        <v>221056.76</v>
      </c>
    </row>
    <row r="1295" spans="1:6" x14ac:dyDescent="0.25">
      <c r="A1295" s="19">
        <v>813001</v>
      </c>
      <c r="B1295" t="s">
        <v>876</v>
      </c>
      <c r="C1295" s="20">
        <v>65548.7</v>
      </c>
      <c r="D1295" s="20">
        <v>42244.81</v>
      </c>
      <c r="E1295" s="20">
        <v>0</v>
      </c>
      <c r="F1295" s="20">
        <v>107793.51</v>
      </c>
    </row>
    <row r="1296" spans="1:6" x14ac:dyDescent="0.25">
      <c r="A1296" s="19">
        <v>8130010100</v>
      </c>
      <c r="B1296" t="s">
        <v>314</v>
      </c>
      <c r="C1296" s="20">
        <v>57052.12</v>
      </c>
      <c r="D1296" s="20">
        <v>33455.24</v>
      </c>
      <c r="E1296" s="20">
        <v>0</v>
      </c>
      <c r="F1296" s="20">
        <v>90507.36</v>
      </c>
    </row>
    <row r="1297" spans="1:6" x14ac:dyDescent="0.25">
      <c r="A1297" s="19">
        <v>813001010001</v>
      </c>
      <c r="B1297" t="s">
        <v>877</v>
      </c>
      <c r="C1297" s="20">
        <v>57052.12</v>
      </c>
      <c r="D1297" s="20">
        <v>33455.24</v>
      </c>
      <c r="E1297" s="20">
        <v>0</v>
      </c>
      <c r="F1297" s="20">
        <v>90507.36</v>
      </c>
    </row>
    <row r="1298" spans="1:6" x14ac:dyDescent="0.25">
      <c r="A1298" s="19">
        <v>8130010200</v>
      </c>
      <c r="B1298" t="s">
        <v>883</v>
      </c>
      <c r="C1298" s="20">
        <v>8496.58</v>
      </c>
      <c r="D1298" s="20">
        <v>8789.57</v>
      </c>
      <c r="E1298" s="20">
        <v>0</v>
      </c>
      <c r="F1298" s="20">
        <v>17286.150000000001</v>
      </c>
    </row>
    <row r="1299" spans="1:6" x14ac:dyDescent="0.25">
      <c r="A1299" s="19">
        <v>813001020001</v>
      </c>
      <c r="B1299" t="s">
        <v>968</v>
      </c>
      <c r="C1299" s="20">
        <v>8496.58</v>
      </c>
      <c r="D1299" s="20">
        <v>8789.57</v>
      </c>
      <c r="E1299" s="20">
        <v>0</v>
      </c>
      <c r="F1299" s="20">
        <v>17286.150000000001</v>
      </c>
    </row>
    <row r="1300" spans="1:6" x14ac:dyDescent="0.25">
      <c r="A1300" s="19">
        <v>813002</v>
      </c>
      <c r="B1300" t="s">
        <v>878</v>
      </c>
      <c r="C1300" s="20">
        <v>76432.58</v>
      </c>
      <c r="D1300" s="20">
        <v>36830.67</v>
      </c>
      <c r="E1300" s="20">
        <v>0</v>
      </c>
      <c r="F1300" s="20">
        <v>113263.25</v>
      </c>
    </row>
    <row r="1301" spans="1:6" x14ac:dyDescent="0.25">
      <c r="A1301" s="19">
        <v>8130020100</v>
      </c>
      <c r="B1301" t="s">
        <v>879</v>
      </c>
      <c r="C1301" s="20">
        <v>22174.080000000002</v>
      </c>
      <c r="D1301" s="20">
        <v>11086.78</v>
      </c>
      <c r="E1301" s="20">
        <v>0</v>
      </c>
      <c r="F1301" s="20">
        <v>33260.86</v>
      </c>
    </row>
    <row r="1302" spans="1:6" x14ac:dyDescent="0.25">
      <c r="A1302" s="19">
        <v>813002010001</v>
      </c>
      <c r="B1302" t="s">
        <v>879</v>
      </c>
      <c r="C1302" s="20">
        <v>22174.080000000002</v>
      </c>
      <c r="D1302" s="20">
        <v>11086.78</v>
      </c>
      <c r="E1302" s="20">
        <v>0</v>
      </c>
      <c r="F1302" s="20">
        <v>33260.86</v>
      </c>
    </row>
    <row r="1303" spans="1:6" x14ac:dyDescent="0.25">
      <c r="A1303" s="19">
        <v>8130020200</v>
      </c>
      <c r="B1303" t="s">
        <v>989</v>
      </c>
      <c r="C1303" s="20">
        <v>0</v>
      </c>
      <c r="D1303" s="20">
        <v>2004.84</v>
      </c>
      <c r="E1303" s="20">
        <v>0</v>
      </c>
      <c r="F1303" s="20">
        <v>2004.84</v>
      </c>
    </row>
    <row r="1304" spans="1:6" x14ac:dyDescent="0.25">
      <c r="A1304" s="19">
        <v>813002020001</v>
      </c>
      <c r="B1304" t="s">
        <v>989</v>
      </c>
      <c r="C1304" s="20">
        <v>0</v>
      </c>
      <c r="D1304" s="20">
        <v>2004.84</v>
      </c>
      <c r="E1304" s="20">
        <v>0</v>
      </c>
      <c r="F1304" s="20">
        <v>2004.84</v>
      </c>
    </row>
    <row r="1305" spans="1:6" x14ac:dyDescent="0.25">
      <c r="A1305" s="19">
        <v>8130020400</v>
      </c>
      <c r="B1305" t="s">
        <v>880</v>
      </c>
      <c r="C1305" s="20">
        <v>54258.5</v>
      </c>
      <c r="D1305" s="20">
        <v>23739.05</v>
      </c>
      <c r="E1305" s="20">
        <v>0</v>
      </c>
      <c r="F1305" s="20">
        <v>77997.55</v>
      </c>
    </row>
    <row r="1306" spans="1:6" x14ac:dyDescent="0.25">
      <c r="A1306" s="19">
        <v>813002040001</v>
      </c>
      <c r="B1306" t="s">
        <v>880</v>
      </c>
      <c r="C1306" s="20">
        <v>54258.5</v>
      </c>
      <c r="D1306" s="20">
        <v>23739.05</v>
      </c>
      <c r="E1306" s="20">
        <v>0</v>
      </c>
      <c r="F1306" s="20">
        <v>77997.55</v>
      </c>
    </row>
    <row r="1307" spans="1:6" x14ac:dyDescent="0.25">
      <c r="A1307" s="19">
        <v>82</v>
      </c>
      <c r="B1307" t="s">
        <v>881</v>
      </c>
      <c r="C1307" s="20">
        <v>39996.21</v>
      </c>
      <c r="D1307" s="20">
        <v>14612.84</v>
      </c>
      <c r="E1307" s="20">
        <v>0</v>
      </c>
      <c r="F1307" s="20">
        <v>54609.05</v>
      </c>
    </row>
    <row r="1308" spans="1:6" x14ac:dyDescent="0.25">
      <c r="A1308" s="19">
        <v>824</v>
      </c>
      <c r="B1308" t="s">
        <v>882</v>
      </c>
      <c r="C1308" s="20">
        <v>33430.76</v>
      </c>
      <c r="D1308" s="20">
        <v>13065.82</v>
      </c>
      <c r="E1308" s="20">
        <v>0</v>
      </c>
      <c r="F1308" s="20">
        <v>46496.58</v>
      </c>
    </row>
    <row r="1309" spans="1:6" x14ac:dyDescent="0.25">
      <c r="A1309" s="19">
        <v>8240</v>
      </c>
      <c r="B1309" t="s">
        <v>882</v>
      </c>
      <c r="C1309" s="20">
        <v>33430.76</v>
      </c>
      <c r="D1309" s="20">
        <v>13065.82</v>
      </c>
      <c r="E1309" s="20">
        <v>0</v>
      </c>
      <c r="F1309" s="20">
        <v>46496.58</v>
      </c>
    </row>
    <row r="1310" spans="1:6" x14ac:dyDescent="0.25">
      <c r="A1310" s="19">
        <v>824000</v>
      </c>
      <c r="B1310" t="s">
        <v>882</v>
      </c>
      <c r="C1310" s="20">
        <v>33430.76</v>
      </c>
      <c r="D1310" s="20">
        <v>13065.82</v>
      </c>
      <c r="E1310" s="20">
        <v>0</v>
      </c>
      <c r="F1310" s="20">
        <v>46496.58</v>
      </c>
    </row>
    <row r="1311" spans="1:6" x14ac:dyDescent="0.25">
      <c r="A1311" s="19">
        <v>8240000100</v>
      </c>
      <c r="B1311" t="s">
        <v>883</v>
      </c>
      <c r="C1311" s="20">
        <v>25345.32</v>
      </c>
      <c r="D1311" s="20">
        <v>9023.1</v>
      </c>
      <c r="E1311" s="20">
        <v>0</v>
      </c>
      <c r="F1311" s="20">
        <v>34368.42</v>
      </c>
    </row>
    <row r="1312" spans="1:6" x14ac:dyDescent="0.25">
      <c r="A1312" s="19">
        <v>824000010001</v>
      </c>
      <c r="B1312" t="s">
        <v>883</v>
      </c>
      <c r="C1312" s="20">
        <v>25345.32</v>
      </c>
      <c r="D1312" s="20">
        <v>9023.1</v>
      </c>
      <c r="E1312" s="20">
        <v>0</v>
      </c>
      <c r="F1312" s="20">
        <v>34368.42</v>
      </c>
    </row>
    <row r="1313" spans="1:6" x14ac:dyDescent="0.25">
      <c r="A1313" s="19">
        <v>8240000200</v>
      </c>
      <c r="B1313" t="s">
        <v>314</v>
      </c>
      <c r="C1313" s="20">
        <v>8085.44</v>
      </c>
      <c r="D1313" s="20">
        <v>4042.72</v>
      </c>
      <c r="E1313" s="20">
        <v>0</v>
      </c>
      <c r="F1313" s="20">
        <v>12128.16</v>
      </c>
    </row>
    <row r="1314" spans="1:6" x14ac:dyDescent="0.25">
      <c r="A1314" s="19">
        <v>824000020001</v>
      </c>
      <c r="B1314" t="s">
        <v>314</v>
      </c>
      <c r="C1314" s="20">
        <v>8085.44</v>
      </c>
      <c r="D1314" s="20">
        <v>4042.72</v>
      </c>
      <c r="E1314" s="20">
        <v>0</v>
      </c>
      <c r="F1314" s="20">
        <v>12128.16</v>
      </c>
    </row>
    <row r="1315" spans="1:6" x14ac:dyDescent="0.25">
      <c r="A1315" s="19">
        <v>827</v>
      </c>
      <c r="B1315" t="s">
        <v>45</v>
      </c>
      <c r="C1315" s="20">
        <v>6565.45</v>
      </c>
      <c r="D1315" s="20">
        <v>1547.02</v>
      </c>
      <c r="E1315" s="20">
        <v>0</v>
      </c>
      <c r="F1315" s="20">
        <v>8112.47</v>
      </c>
    </row>
    <row r="1316" spans="1:6" x14ac:dyDescent="0.25">
      <c r="A1316" s="19">
        <v>8270</v>
      </c>
      <c r="B1316" t="s">
        <v>45</v>
      </c>
      <c r="C1316" s="20">
        <v>6565.45</v>
      </c>
      <c r="D1316" s="20">
        <v>1547.02</v>
      </c>
      <c r="E1316" s="20">
        <v>0</v>
      </c>
      <c r="F1316" s="20">
        <v>8112.47</v>
      </c>
    </row>
    <row r="1317" spans="1:6" x14ac:dyDescent="0.25">
      <c r="A1317" s="19">
        <v>827000</v>
      </c>
      <c r="B1317" t="s">
        <v>45</v>
      </c>
      <c r="C1317" s="20">
        <v>6565.45</v>
      </c>
      <c r="D1317" s="20">
        <v>1547.02</v>
      </c>
      <c r="E1317" s="20">
        <v>0</v>
      </c>
      <c r="F1317" s="20">
        <v>8112.47</v>
      </c>
    </row>
    <row r="1318" spans="1:6" x14ac:dyDescent="0.25">
      <c r="A1318" s="19">
        <v>8270000000</v>
      </c>
      <c r="B1318" t="s">
        <v>323</v>
      </c>
      <c r="C1318" s="20">
        <v>6565.45</v>
      </c>
      <c r="D1318" s="20">
        <v>1547.02</v>
      </c>
      <c r="E1318" s="20">
        <v>0</v>
      </c>
      <c r="F1318" s="20">
        <v>8112.47</v>
      </c>
    </row>
    <row r="1319" spans="1:6" x14ac:dyDescent="0.25">
      <c r="A1319" s="19">
        <v>827000000001</v>
      </c>
      <c r="B1319" t="s">
        <v>884</v>
      </c>
      <c r="C1319" s="20">
        <v>6565.45</v>
      </c>
      <c r="D1319" s="20">
        <v>1547.02</v>
      </c>
      <c r="E1319" s="20">
        <v>0</v>
      </c>
      <c r="F1319" s="20">
        <v>8112.47</v>
      </c>
    </row>
    <row r="1320" spans="1:6" x14ac:dyDescent="0.25">
      <c r="A1320" s="19">
        <v>83</v>
      </c>
      <c r="B1320" t="s">
        <v>885</v>
      </c>
      <c r="C1320" s="20">
        <v>107324.15</v>
      </c>
      <c r="D1320" s="20">
        <v>107631.44</v>
      </c>
      <c r="E1320" s="20">
        <v>0</v>
      </c>
      <c r="F1320" s="20">
        <v>214955.59</v>
      </c>
    </row>
    <row r="1321" spans="1:6" x14ac:dyDescent="0.25">
      <c r="A1321" s="19">
        <v>831</v>
      </c>
      <c r="B1321" t="s">
        <v>73</v>
      </c>
      <c r="C1321" s="20">
        <v>107324.15</v>
      </c>
      <c r="D1321" s="20">
        <v>107631.44</v>
      </c>
      <c r="E1321" s="20">
        <v>0</v>
      </c>
      <c r="F1321" s="20">
        <v>214955.59</v>
      </c>
    </row>
    <row r="1322" spans="1:6" x14ac:dyDescent="0.25">
      <c r="A1322" s="19">
        <v>8310</v>
      </c>
      <c r="B1322" t="s">
        <v>73</v>
      </c>
      <c r="C1322" s="20">
        <v>107324.15</v>
      </c>
      <c r="D1322" s="20">
        <v>107631.44</v>
      </c>
      <c r="E1322" s="20">
        <v>0</v>
      </c>
      <c r="F1322" s="20">
        <v>214955.59</v>
      </c>
    </row>
    <row r="1323" spans="1:6" x14ac:dyDescent="0.25">
      <c r="A1323" s="19">
        <v>831000</v>
      </c>
      <c r="B1323" t="s">
        <v>73</v>
      </c>
      <c r="C1323" s="20">
        <v>107324.15</v>
      </c>
      <c r="D1323" s="20">
        <v>107631.44</v>
      </c>
      <c r="E1323" s="20">
        <v>0</v>
      </c>
      <c r="F1323" s="20">
        <v>214955.59</v>
      </c>
    </row>
    <row r="1324" spans="1:6" x14ac:dyDescent="0.25">
      <c r="A1324" s="19">
        <v>8310000000</v>
      </c>
      <c r="B1324" t="s">
        <v>355</v>
      </c>
      <c r="C1324" s="20">
        <v>107324.15</v>
      </c>
      <c r="D1324" s="20">
        <v>107631.44</v>
      </c>
      <c r="E1324" s="20">
        <v>0</v>
      </c>
      <c r="F1324" s="20">
        <v>214955.59</v>
      </c>
    </row>
    <row r="1325" spans="1:6" x14ac:dyDescent="0.25">
      <c r="A1325" s="19">
        <v>831000000001</v>
      </c>
      <c r="B1325" t="s">
        <v>886</v>
      </c>
      <c r="C1325" s="20">
        <v>107324.15</v>
      </c>
      <c r="D1325" s="20">
        <v>107631.44</v>
      </c>
      <c r="E1325" s="20">
        <v>0</v>
      </c>
      <c r="F1325" s="20">
        <v>214955.59</v>
      </c>
    </row>
    <row r="1326" spans="1:6" x14ac:dyDescent="0.25">
      <c r="A1326" s="19">
        <v>9</v>
      </c>
      <c r="B1326" t="s">
        <v>52</v>
      </c>
      <c r="C1326" s="20">
        <v>0</v>
      </c>
      <c r="D1326" s="20">
        <v>9746421.4100000001</v>
      </c>
      <c r="E1326" s="20">
        <v>9746421.4100000001</v>
      </c>
      <c r="F1326" s="20">
        <v>0</v>
      </c>
    </row>
    <row r="1327" spans="1:6" x14ac:dyDescent="0.25">
      <c r="A1327" s="19">
        <v>91</v>
      </c>
      <c r="B1327" t="s">
        <v>887</v>
      </c>
      <c r="C1327" s="20">
        <v>55785502.950000003</v>
      </c>
      <c r="D1327" s="20">
        <v>4653074.57</v>
      </c>
      <c r="E1327" s="20">
        <v>4512322.51</v>
      </c>
      <c r="F1327" s="20">
        <v>55926255.009999998</v>
      </c>
    </row>
    <row r="1328" spans="1:6" x14ac:dyDescent="0.25">
      <c r="A1328" s="19">
        <v>911</v>
      </c>
      <c r="B1328" t="s">
        <v>888</v>
      </c>
      <c r="C1328" s="20">
        <v>20473273.239999998</v>
      </c>
      <c r="D1328" s="20">
        <v>1180342.3799999999</v>
      </c>
      <c r="E1328" s="20">
        <v>3467929.64</v>
      </c>
      <c r="F1328" s="20">
        <v>18185685.98</v>
      </c>
    </row>
    <row r="1329" spans="1:6" x14ac:dyDescent="0.25">
      <c r="A1329" s="19">
        <v>9110</v>
      </c>
      <c r="B1329" t="s">
        <v>888</v>
      </c>
      <c r="C1329" s="20">
        <v>20473273.239999998</v>
      </c>
      <c r="D1329" s="20">
        <v>1180342.3799999999</v>
      </c>
      <c r="E1329" s="20">
        <v>3467929.64</v>
      </c>
      <c r="F1329" s="20">
        <v>18185685.98</v>
      </c>
    </row>
    <row r="1330" spans="1:6" x14ac:dyDescent="0.25">
      <c r="A1330" s="19">
        <v>911001</v>
      </c>
      <c r="B1330" t="s">
        <v>889</v>
      </c>
      <c r="C1330" s="20">
        <v>12646997.74</v>
      </c>
      <c r="D1330" s="20">
        <v>663325.34</v>
      </c>
      <c r="E1330" s="20">
        <v>2998975.34</v>
      </c>
      <c r="F1330" s="20">
        <v>10311347.74</v>
      </c>
    </row>
    <row r="1331" spans="1:6" x14ac:dyDescent="0.25">
      <c r="A1331" s="19">
        <v>9110010101</v>
      </c>
      <c r="B1331" t="s">
        <v>890</v>
      </c>
      <c r="C1331" s="20">
        <v>12646997.74</v>
      </c>
      <c r="D1331" s="20">
        <v>663325.34</v>
      </c>
      <c r="E1331" s="20">
        <v>2998975.34</v>
      </c>
      <c r="F1331" s="20">
        <v>10311347.74</v>
      </c>
    </row>
    <row r="1332" spans="1:6" x14ac:dyDescent="0.25">
      <c r="A1332" s="19">
        <v>911001010101</v>
      </c>
      <c r="B1332" t="s">
        <v>891</v>
      </c>
      <c r="C1332" s="20">
        <v>12646997.74</v>
      </c>
      <c r="D1332" s="20">
        <v>663325.34</v>
      </c>
      <c r="E1332" s="20">
        <v>2998975.34</v>
      </c>
      <c r="F1332" s="20">
        <v>10311347.74</v>
      </c>
    </row>
    <row r="1333" spans="1:6" x14ac:dyDescent="0.25">
      <c r="A1333" s="19">
        <v>911002</v>
      </c>
      <c r="B1333" t="s">
        <v>892</v>
      </c>
      <c r="C1333" s="20">
        <v>7826275.5</v>
      </c>
      <c r="D1333" s="20">
        <v>517017.04</v>
      </c>
      <c r="E1333" s="20">
        <v>468954.3</v>
      </c>
      <c r="F1333" s="20">
        <v>7874338.2400000002</v>
      </c>
    </row>
    <row r="1334" spans="1:6" x14ac:dyDescent="0.25">
      <c r="A1334" s="19">
        <v>9110020401</v>
      </c>
      <c r="B1334" t="s">
        <v>893</v>
      </c>
      <c r="C1334" s="20">
        <v>7826275.5</v>
      </c>
      <c r="D1334" s="20">
        <v>517017.04</v>
      </c>
      <c r="E1334" s="20">
        <v>468954.3</v>
      </c>
      <c r="F1334" s="20">
        <v>7874338.2400000002</v>
      </c>
    </row>
    <row r="1335" spans="1:6" x14ac:dyDescent="0.25">
      <c r="A1335" s="19">
        <v>911002040101</v>
      </c>
      <c r="B1335" t="s">
        <v>893</v>
      </c>
      <c r="C1335" s="20">
        <v>7826275.5</v>
      </c>
      <c r="D1335" s="20">
        <v>517017.04</v>
      </c>
      <c r="E1335" s="20">
        <v>468954.3</v>
      </c>
      <c r="F1335" s="20">
        <v>7874338.2400000002</v>
      </c>
    </row>
    <row r="1336" spans="1:6" x14ac:dyDescent="0.25">
      <c r="A1336" s="19">
        <v>915</v>
      </c>
      <c r="B1336" t="s">
        <v>894</v>
      </c>
      <c r="C1336" s="20">
        <v>2759968.18</v>
      </c>
      <c r="D1336" s="20">
        <v>473756.85</v>
      </c>
      <c r="E1336" s="20">
        <v>381067.53</v>
      </c>
      <c r="F1336" s="20">
        <v>2852657.5</v>
      </c>
    </row>
    <row r="1337" spans="1:6" x14ac:dyDescent="0.25">
      <c r="A1337" s="19">
        <v>9150</v>
      </c>
      <c r="B1337" t="s">
        <v>894</v>
      </c>
      <c r="C1337" s="20">
        <v>2759968.18</v>
      </c>
      <c r="D1337" s="20">
        <v>473756.85</v>
      </c>
      <c r="E1337" s="20">
        <v>381067.53</v>
      </c>
      <c r="F1337" s="20">
        <v>2852657.5</v>
      </c>
    </row>
    <row r="1338" spans="1:6" x14ac:dyDescent="0.25">
      <c r="A1338" s="19">
        <v>915000</v>
      </c>
      <c r="B1338" t="s">
        <v>895</v>
      </c>
      <c r="C1338" s="20">
        <v>2759968.18</v>
      </c>
      <c r="D1338" s="20">
        <v>473756.85</v>
      </c>
      <c r="E1338" s="20">
        <v>381067.53</v>
      </c>
      <c r="F1338" s="20">
        <v>2852657.5</v>
      </c>
    </row>
    <row r="1339" spans="1:6" x14ac:dyDescent="0.25">
      <c r="A1339" s="19">
        <v>9150000000</v>
      </c>
      <c r="B1339" t="s">
        <v>896</v>
      </c>
      <c r="C1339" s="20">
        <v>2759968.18</v>
      </c>
      <c r="D1339" s="20">
        <v>473756.85</v>
      </c>
      <c r="E1339" s="20">
        <v>381067.53</v>
      </c>
      <c r="F1339" s="20">
        <v>2852657.5</v>
      </c>
    </row>
    <row r="1340" spans="1:6" x14ac:dyDescent="0.25">
      <c r="A1340" s="19">
        <v>915000000001</v>
      </c>
      <c r="B1340" t="s">
        <v>897</v>
      </c>
      <c r="C1340" s="20">
        <v>1894171.27</v>
      </c>
      <c r="D1340" s="20">
        <v>381514.68</v>
      </c>
      <c r="E1340" s="20">
        <v>282337.17</v>
      </c>
      <c r="F1340" s="20">
        <v>1993348.78</v>
      </c>
    </row>
    <row r="1341" spans="1:6" x14ac:dyDescent="0.25">
      <c r="A1341" s="19">
        <v>915000000005</v>
      </c>
      <c r="B1341" t="s">
        <v>898</v>
      </c>
      <c r="C1341" s="20">
        <v>359.41</v>
      </c>
      <c r="D1341" s="20">
        <v>382.88</v>
      </c>
      <c r="E1341" s="20">
        <v>0</v>
      </c>
      <c r="F1341" s="20">
        <v>742.29</v>
      </c>
    </row>
    <row r="1342" spans="1:6" x14ac:dyDescent="0.25">
      <c r="A1342" s="19">
        <v>915000000006</v>
      </c>
      <c r="B1342" t="s">
        <v>899</v>
      </c>
      <c r="C1342" s="20">
        <v>697838.78</v>
      </c>
      <c r="D1342" s="20">
        <v>18766.61</v>
      </c>
      <c r="E1342" s="20">
        <v>34091.040000000001</v>
      </c>
      <c r="F1342" s="20">
        <v>682514.35</v>
      </c>
    </row>
    <row r="1343" spans="1:6" x14ac:dyDescent="0.25">
      <c r="A1343" s="19">
        <v>915000000007</v>
      </c>
      <c r="B1343" t="s">
        <v>900</v>
      </c>
      <c r="C1343" s="20">
        <v>118951.58</v>
      </c>
      <c r="D1343" s="20">
        <v>51535.48</v>
      </c>
      <c r="E1343" s="20">
        <v>49044.07</v>
      </c>
      <c r="F1343" s="20">
        <v>121442.99</v>
      </c>
    </row>
    <row r="1344" spans="1:6" x14ac:dyDescent="0.25">
      <c r="A1344" s="19">
        <v>915000000008</v>
      </c>
      <c r="B1344" t="s">
        <v>901</v>
      </c>
      <c r="C1344" s="20">
        <v>48647.14</v>
      </c>
      <c r="D1344" s="20">
        <v>21557.200000000001</v>
      </c>
      <c r="E1344" s="20">
        <v>15595.25</v>
      </c>
      <c r="F1344" s="20">
        <v>54609.09</v>
      </c>
    </row>
    <row r="1345" spans="1:6" x14ac:dyDescent="0.25">
      <c r="A1345" s="19">
        <v>916</v>
      </c>
      <c r="B1345" t="s">
        <v>902</v>
      </c>
      <c r="C1345" s="20">
        <v>32552261.530000001</v>
      </c>
      <c r="D1345" s="20">
        <v>2998975.34</v>
      </c>
      <c r="E1345" s="20">
        <v>663325.34</v>
      </c>
      <c r="F1345" s="20">
        <v>34887911.530000001</v>
      </c>
    </row>
    <row r="1346" spans="1:6" x14ac:dyDescent="0.25">
      <c r="A1346" s="19">
        <v>9160</v>
      </c>
      <c r="B1346" t="s">
        <v>903</v>
      </c>
      <c r="C1346" s="20">
        <v>32552261.530000001</v>
      </c>
      <c r="D1346" s="20">
        <v>2998975.34</v>
      </c>
      <c r="E1346" s="20">
        <v>663325.34</v>
      </c>
      <c r="F1346" s="20">
        <v>34887911.530000001</v>
      </c>
    </row>
    <row r="1347" spans="1:6" x14ac:dyDescent="0.25">
      <c r="A1347" s="19">
        <v>916002</v>
      </c>
      <c r="B1347" t="s">
        <v>904</v>
      </c>
      <c r="C1347" s="20">
        <v>22253002.260000002</v>
      </c>
      <c r="D1347" s="20">
        <v>2998975.34</v>
      </c>
      <c r="E1347" s="20">
        <v>663325.34</v>
      </c>
      <c r="F1347" s="20">
        <v>24588652.260000002</v>
      </c>
    </row>
    <row r="1348" spans="1:6" x14ac:dyDescent="0.25">
      <c r="A1348" s="19">
        <v>9160020000</v>
      </c>
      <c r="B1348" t="s">
        <v>904</v>
      </c>
      <c r="C1348" s="20">
        <v>22253002.260000002</v>
      </c>
      <c r="D1348" s="20">
        <v>2998975.34</v>
      </c>
      <c r="E1348" s="20">
        <v>663325.34</v>
      </c>
      <c r="F1348" s="20">
        <v>24588652.260000002</v>
      </c>
    </row>
    <row r="1349" spans="1:6" x14ac:dyDescent="0.25">
      <c r="A1349" s="19">
        <v>916002000001</v>
      </c>
      <c r="B1349" t="s">
        <v>904</v>
      </c>
      <c r="C1349" s="20">
        <v>22253002.260000002</v>
      </c>
      <c r="D1349" s="20">
        <v>2998975.34</v>
      </c>
      <c r="E1349" s="20">
        <v>663325.34</v>
      </c>
      <c r="F1349" s="20">
        <v>24588652.260000002</v>
      </c>
    </row>
    <row r="1350" spans="1:6" x14ac:dyDescent="0.25">
      <c r="A1350" s="19">
        <v>916003</v>
      </c>
      <c r="B1350" t="s">
        <v>905</v>
      </c>
      <c r="C1350" s="20">
        <v>10299259.27</v>
      </c>
      <c r="D1350" s="20">
        <v>0</v>
      </c>
      <c r="E1350" s="20">
        <v>0</v>
      </c>
      <c r="F1350" s="20">
        <v>10299259.27</v>
      </c>
    </row>
    <row r="1351" spans="1:6" x14ac:dyDescent="0.25">
      <c r="A1351" s="19">
        <v>9160030000</v>
      </c>
      <c r="B1351" t="s">
        <v>905</v>
      </c>
      <c r="C1351" s="20">
        <v>10299259.27</v>
      </c>
      <c r="D1351" s="20">
        <v>0</v>
      </c>
      <c r="E1351" s="20">
        <v>0</v>
      </c>
      <c r="F1351" s="20">
        <v>10299259.27</v>
      </c>
    </row>
    <row r="1352" spans="1:6" x14ac:dyDescent="0.25">
      <c r="A1352" s="19">
        <v>916003000001</v>
      </c>
      <c r="B1352" t="s">
        <v>906</v>
      </c>
      <c r="C1352" s="20">
        <v>2959171.5</v>
      </c>
      <c r="D1352" s="20">
        <v>0</v>
      </c>
      <c r="E1352" s="20">
        <v>0</v>
      </c>
      <c r="F1352" s="20">
        <v>2959171.5</v>
      </c>
    </row>
    <row r="1353" spans="1:6" x14ac:dyDescent="0.25">
      <c r="A1353" s="19">
        <v>916003000002</v>
      </c>
      <c r="B1353" t="s">
        <v>907</v>
      </c>
      <c r="C1353" s="20">
        <v>2852147.07</v>
      </c>
      <c r="D1353" s="20">
        <v>0</v>
      </c>
      <c r="E1353" s="20">
        <v>0</v>
      </c>
      <c r="F1353" s="20">
        <v>2852147.07</v>
      </c>
    </row>
    <row r="1354" spans="1:6" x14ac:dyDescent="0.25">
      <c r="A1354" s="19">
        <v>916003000003</v>
      </c>
      <c r="B1354" t="s">
        <v>908</v>
      </c>
      <c r="C1354" s="20">
        <v>4487940.7</v>
      </c>
      <c r="D1354" s="20">
        <v>0</v>
      </c>
      <c r="E1354" s="20">
        <v>0</v>
      </c>
      <c r="F1354" s="20">
        <v>4487940.7</v>
      </c>
    </row>
    <row r="1355" spans="1:6" x14ac:dyDescent="0.25">
      <c r="A1355" s="19">
        <v>92</v>
      </c>
      <c r="B1355" t="s">
        <v>909</v>
      </c>
      <c r="C1355" s="20">
        <v>15129853.34</v>
      </c>
      <c r="D1355" s="20">
        <v>492621.74</v>
      </c>
      <c r="E1355" s="20">
        <v>95778.43</v>
      </c>
      <c r="F1355" s="20">
        <v>15526696.65</v>
      </c>
    </row>
    <row r="1356" spans="1:6" x14ac:dyDescent="0.25">
      <c r="A1356" s="19">
        <v>921</v>
      </c>
      <c r="B1356" t="s">
        <v>910</v>
      </c>
      <c r="C1356" s="20">
        <v>83133</v>
      </c>
      <c r="D1356" s="20">
        <v>1747</v>
      </c>
      <c r="E1356" s="20">
        <v>0</v>
      </c>
      <c r="F1356" s="20">
        <v>84880</v>
      </c>
    </row>
    <row r="1357" spans="1:6" x14ac:dyDescent="0.25">
      <c r="A1357" s="19">
        <v>9210</v>
      </c>
      <c r="B1357" t="s">
        <v>910</v>
      </c>
      <c r="C1357" s="20">
        <v>83133</v>
      </c>
      <c r="D1357" s="20">
        <v>1747</v>
      </c>
      <c r="E1357" s="20">
        <v>0</v>
      </c>
      <c r="F1357" s="20">
        <v>84880</v>
      </c>
    </row>
    <row r="1358" spans="1:6" x14ac:dyDescent="0.25">
      <c r="A1358" s="19">
        <v>921000</v>
      </c>
      <c r="B1358" t="s">
        <v>910</v>
      </c>
      <c r="C1358" s="20">
        <v>83133</v>
      </c>
      <c r="D1358" s="20">
        <v>1747</v>
      </c>
      <c r="E1358" s="20">
        <v>0</v>
      </c>
      <c r="F1358" s="20">
        <v>84880</v>
      </c>
    </row>
    <row r="1359" spans="1:6" x14ac:dyDescent="0.25">
      <c r="A1359" s="19">
        <v>9210000200</v>
      </c>
      <c r="B1359" t="s">
        <v>911</v>
      </c>
      <c r="C1359" s="20">
        <v>801</v>
      </c>
      <c r="D1359" s="20">
        <v>7</v>
      </c>
      <c r="E1359" s="20">
        <v>0</v>
      </c>
      <c r="F1359" s="20">
        <v>808</v>
      </c>
    </row>
    <row r="1360" spans="1:6" x14ac:dyDescent="0.25">
      <c r="A1360" s="19">
        <v>921000020001</v>
      </c>
      <c r="B1360" t="s">
        <v>911</v>
      </c>
      <c r="C1360" s="20">
        <v>801</v>
      </c>
      <c r="D1360" s="20">
        <v>7</v>
      </c>
      <c r="E1360" s="20">
        <v>0</v>
      </c>
      <c r="F1360" s="20">
        <v>808</v>
      </c>
    </row>
    <row r="1361" spans="1:6" x14ac:dyDescent="0.25">
      <c r="A1361" s="19">
        <v>92100002000101</v>
      </c>
      <c r="B1361" t="s">
        <v>911</v>
      </c>
      <c r="C1361" s="20">
        <v>271</v>
      </c>
      <c r="D1361" s="20">
        <v>4</v>
      </c>
      <c r="E1361" s="20">
        <v>0</v>
      </c>
      <c r="F1361" s="20">
        <v>275</v>
      </c>
    </row>
    <row r="1362" spans="1:6" x14ac:dyDescent="0.25">
      <c r="A1362" s="19">
        <v>92100002000102</v>
      </c>
      <c r="B1362" t="s">
        <v>912</v>
      </c>
      <c r="C1362" s="20">
        <v>28</v>
      </c>
      <c r="D1362" s="20">
        <v>1</v>
      </c>
      <c r="E1362" s="20">
        <v>0</v>
      </c>
      <c r="F1362" s="20">
        <v>29</v>
      </c>
    </row>
    <row r="1363" spans="1:6" x14ac:dyDescent="0.25">
      <c r="A1363" s="19">
        <v>92100002000103</v>
      </c>
      <c r="B1363" t="s">
        <v>913</v>
      </c>
      <c r="C1363" s="20">
        <v>431</v>
      </c>
      <c r="D1363" s="20">
        <v>2</v>
      </c>
      <c r="E1363" s="20">
        <v>0</v>
      </c>
      <c r="F1363" s="20">
        <v>433</v>
      </c>
    </row>
    <row r="1364" spans="1:6" x14ac:dyDescent="0.25">
      <c r="A1364" s="19">
        <v>92100002000105</v>
      </c>
      <c r="B1364" t="s">
        <v>914</v>
      </c>
      <c r="C1364" s="20">
        <v>71</v>
      </c>
      <c r="D1364" s="20">
        <v>0</v>
      </c>
      <c r="E1364" s="20">
        <v>0</v>
      </c>
      <c r="F1364" s="20">
        <v>71</v>
      </c>
    </row>
    <row r="1365" spans="1:6" x14ac:dyDescent="0.25">
      <c r="A1365" s="19">
        <v>9210000300</v>
      </c>
      <c r="B1365" t="s">
        <v>915</v>
      </c>
      <c r="C1365" s="20">
        <v>18</v>
      </c>
      <c r="D1365" s="20">
        <v>0</v>
      </c>
      <c r="E1365" s="20">
        <v>0</v>
      </c>
      <c r="F1365" s="20">
        <v>18</v>
      </c>
    </row>
    <row r="1366" spans="1:6" x14ac:dyDescent="0.25">
      <c r="A1366" s="19">
        <v>921000030001</v>
      </c>
      <c r="B1366" t="s">
        <v>915</v>
      </c>
      <c r="C1366" s="20">
        <v>18</v>
      </c>
      <c r="D1366" s="20">
        <v>0</v>
      </c>
      <c r="E1366" s="20">
        <v>0</v>
      </c>
      <c r="F1366" s="20">
        <v>18</v>
      </c>
    </row>
    <row r="1367" spans="1:6" x14ac:dyDescent="0.25">
      <c r="A1367" s="19">
        <v>92100003000102</v>
      </c>
      <c r="B1367" t="s">
        <v>916</v>
      </c>
      <c r="C1367" s="20">
        <v>4</v>
      </c>
      <c r="D1367" s="20">
        <v>0</v>
      </c>
      <c r="E1367" s="20">
        <v>0</v>
      </c>
      <c r="F1367" s="20">
        <v>4</v>
      </c>
    </row>
    <row r="1368" spans="1:6" x14ac:dyDescent="0.25">
      <c r="A1368" s="19">
        <v>92100003000103</v>
      </c>
      <c r="B1368" t="s">
        <v>917</v>
      </c>
      <c r="C1368" s="20">
        <v>9</v>
      </c>
      <c r="D1368" s="20">
        <v>0</v>
      </c>
      <c r="E1368" s="20">
        <v>0</v>
      </c>
      <c r="F1368" s="20">
        <v>9</v>
      </c>
    </row>
    <row r="1369" spans="1:6" x14ac:dyDescent="0.25">
      <c r="A1369" s="19">
        <v>92100003000104</v>
      </c>
      <c r="B1369" t="s">
        <v>918</v>
      </c>
      <c r="C1369" s="20">
        <v>2</v>
      </c>
      <c r="D1369" s="20">
        <v>0</v>
      </c>
      <c r="E1369" s="20">
        <v>0</v>
      </c>
      <c r="F1369" s="20">
        <v>2</v>
      </c>
    </row>
    <row r="1370" spans="1:6" x14ac:dyDescent="0.25">
      <c r="A1370" s="19">
        <v>92100003000109</v>
      </c>
      <c r="B1370" t="s">
        <v>919</v>
      </c>
      <c r="C1370" s="20">
        <v>1</v>
      </c>
      <c r="D1370" s="20">
        <v>0</v>
      </c>
      <c r="E1370" s="20">
        <v>0</v>
      </c>
      <c r="F1370" s="20">
        <v>1</v>
      </c>
    </row>
    <row r="1371" spans="1:6" x14ac:dyDescent="0.25">
      <c r="A1371" s="19">
        <v>92100003000110</v>
      </c>
      <c r="B1371" t="s">
        <v>920</v>
      </c>
      <c r="C1371" s="20">
        <v>2</v>
      </c>
      <c r="D1371" s="20">
        <v>0</v>
      </c>
      <c r="E1371" s="20">
        <v>0</v>
      </c>
      <c r="F1371" s="20">
        <v>2</v>
      </c>
    </row>
    <row r="1372" spans="1:6" x14ac:dyDescent="0.25">
      <c r="A1372" s="19">
        <v>9210000400</v>
      </c>
      <c r="B1372" t="s">
        <v>921</v>
      </c>
      <c r="C1372" s="20">
        <v>308</v>
      </c>
      <c r="D1372" s="20">
        <v>1</v>
      </c>
      <c r="E1372" s="20">
        <v>0</v>
      </c>
      <c r="F1372" s="20">
        <v>309</v>
      </c>
    </row>
    <row r="1373" spans="1:6" x14ac:dyDescent="0.25">
      <c r="A1373" s="19">
        <v>921000040001</v>
      </c>
      <c r="B1373" t="s">
        <v>921</v>
      </c>
      <c r="C1373" s="20">
        <v>308</v>
      </c>
      <c r="D1373" s="20">
        <v>1</v>
      </c>
      <c r="E1373" s="20">
        <v>0</v>
      </c>
      <c r="F1373" s="20">
        <v>309</v>
      </c>
    </row>
    <row r="1374" spans="1:6" x14ac:dyDescent="0.25">
      <c r="A1374" s="19">
        <v>92100004000101</v>
      </c>
      <c r="B1374" t="s">
        <v>922</v>
      </c>
      <c r="C1374" s="20">
        <v>16</v>
      </c>
      <c r="D1374" s="20">
        <v>1</v>
      </c>
      <c r="E1374" s="20">
        <v>0</v>
      </c>
      <c r="F1374" s="20">
        <v>17</v>
      </c>
    </row>
    <row r="1375" spans="1:6" x14ac:dyDescent="0.25">
      <c r="A1375" s="19">
        <v>92100004000102</v>
      </c>
      <c r="B1375" t="s">
        <v>923</v>
      </c>
      <c r="C1375" s="20">
        <v>263</v>
      </c>
      <c r="D1375" s="20">
        <v>0</v>
      </c>
      <c r="E1375" s="20">
        <v>0</v>
      </c>
      <c r="F1375" s="20">
        <v>263</v>
      </c>
    </row>
    <row r="1376" spans="1:6" x14ac:dyDescent="0.25">
      <c r="A1376" s="19">
        <v>92100004000103</v>
      </c>
      <c r="B1376" t="s">
        <v>924</v>
      </c>
      <c r="C1376" s="20">
        <v>29</v>
      </c>
      <c r="D1376" s="20">
        <v>0</v>
      </c>
      <c r="E1376" s="20">
        <v>0</v>
      </c>
      <c r="F1376" s="20">
        <v>29</v>
      </c>
    </row>
    <row r="1377" spans="1:6" x14ac:dyDescent="0.25">
      <c r="A1377" s="19">
        <v>9210000600</v>
      </c>
      <c r="B1377" t="s">
        <v>925</v>
      </c>
      <c r="C1377" s="20">
        <v>82006</v>
      </c>
      <c r="D1377" s="20">
        <v>1739</v>
      </c>
      <c r="E1377" s="20">
        <v>0</v>
      </c>
      <c r="F1377" s="20">
        <v>83745</v>
      </c>
    </row>
    <row r="1378" spans="1:6" x14ac:dyDescent="0.25">
      <c r="A1378" s="19">
        <v>921000060001</v>
      </c>
      <c r="B1378" t="s">
        <v>925</v>
      </c>
      <c r="C1378" s="20">
        <v>82006</v>
      </c>
      <c r="D1378" s="20">
        <v>1739</v>
      </c>
      <c r="E1378" s="20">
        <v>0</v>
      </c>
      <c r="F1378" s="20">
        <v>83745</v>
      </c>
    </row>
    <row r="1379" spans="1:6" x14ac:dyDescent="0.25">
      <c r="A1379" s="19">
        <v>92100006000101</v>
      </c>
      <c r="B1379" t="s">
        <v>926</v>
      </c>
      <c r="C1379" s="20">
        <v>76917</v>
      </c>
      <c r="D1379" s="20">
        <v>624</v>
      </c>
      <c r="E1379" s="20">
        <v>0</v>
      </c>
      <c r="F1379" s="20">
        <v>77541</v>
      </c>
    </row>
    <row r="1380" spans="1:6" x14ac:dyDescent="0.25">
      <c r="A1380" s="19">
        <v>92100006000102</v>
      </c>
      <c r="B1380" t="s">
        <v>927</v>
      </c>
      <c r="C1380" s="20">
        <v>4011</v>
      </c>
      <c r="D1380" s="20">
        <v>1095</v>
      </c>
      <c r="E1380" s="20">
        <v>0</v>
      </c>
      <c r="F1380" s="20">
        <v>5106</v>
      </c>
    </row>
    <row r="1381" spans="1:6" x14ac:dyDescent="0.25">
      <c r="A1381" s="19">
        <v>92100006000103</v>
      </c>
      <c r="B1381" t="s">
        <v>928</v>
      </c>
      <c r="C1381" s="20">
        <v>129</v>
      </c>
      <c r="D1381" s="20">
        <v>0</v>
      </c>
      <c r="E1381" s="20">
        <v>0</v>
      </c>
      <c r="F1381" s="20">
        <v>129</v>
      </c>
    </row>
    <row r="1382" spans="1:6" x14ac:dyDescent="0.25">
      <c r="A1382" s="19">
        <v>92100006000105</v>
      </c>
      <c r="B1382" t="s">
        <v>929</v>
      </c>
      <c r="C1382" s="20">
        <v>880</v>
      </c>
      <c r="D1382" s="20">
        <v>15</v>
      </c>
      <c r="E1382" s="20">
        <v>0</v>
      </c>
      <c r="F1382" s="20">
        <v>895</v>
      </c>
    </row>
    <row r="1383" spans="1:6" x14ac:dyDescent="0.25">
      <c r="A1383" s="19">
        <v>92100006000106</v>
      </c>
      <c r="B1383" t="s">
        <v>930</v>
      </c>
      <c r="C1383" s="20">
        <v>62</v>
      </c>
      <c r="D1383" s="20">
        <v>3</v>
      </c>
      <c r="E1383" s="20">
        <v>0</v>
      </c>
      <c r="F1383" s="20">
        <v>65</v>
      </c>
    </row>
    <row r="1384" spans="1:6" x14ac:dyDescent="0.25">
      <c r="A1384" s="19">
        <v>92100006000108</v>
      </c>
      <c r="B1384" t="s">
        <v>931</v>
      </c>
      <c r="C1384" s="20">
        <v>7</v>
      </c>
      <c r="D1384" s="20">
        <v>2</v>
      </c>
      <c r="E1384" s="20">
        <v>0</v>
      </c>
      <c r="F1384" s="20">
        <v>9</v>
      </c>
    </row>
    <row r="1385" spans="1:6" x14ac:dyDescent="0.25">
      <c r="A1385" s="19">
        <v>922</v>
      </c>
      <c r="B1385" t="s">
        <v>932</v>
      </c>
      <c r="C1385" s="20">
        <v>132</v>
      </c>
      <c r="D1385" s="20">
        <v>0</v>
      </c>
      <c r="E1385" s="20">
        <v>0</v>
      </c>
      <c r="F1385" s="20">
        <v>132</v>
      </c>
    </row>
    <row r="1386" spans="1:6" x14ac:dyDescent="0.25">
      <c r="A1386" s="19">
        <v>9220</v>
      </c>
      <c r="B1386" t="s">
        <v>932</v>
      </c>
      <c r="C1386" s="20">
        <v>132</v>
      </c>
      <c r="D1386" s="20">
        <v>0</v>
      </c>
      <c r="E1386" s="20">
        <v>0</v>
      </c>
      <c r="F1386" s="20">
        <v>132</v>
      </c>
    </row>
    <row r="1387" spans="1:6" x14ac:dyDescent="0.25">
      <c r="A1387" s="19">
        <v>922008</v>
      </c>
      <c r="B1387" t="s">
        <v>933</v>
      </c>
      <c r="C1387" s="20">
        <v>132</v>
      </c>
      <c r="D1387" s="20">
        <v>0</v>
      </c>
      <c r="E1387" s="20">
        <v>0</v>
      </c>
      <c r="F1387" s="20">
        <v>132</v>
      </c>
    </row>
    <row r="1388" spans="1:6" x14ac:dyDescent="0.25">
      <c r="A1388" s="19">
        <v>9220080101</v>
      </c>
      <c r="B1388" t="s">
        <v>934</v>
      </c>
      <c r="C1388" s="20">
        <v>132</v>
      </c>
      <c r="D1388" s="20">
        <v>0</v>
      </c>
      <c r="E1388" s="20">
        <v>0</v>
      </c>
      <c r="F1388" s="20">
        <v>132</v>
      </c>
    </row>
    <row r="1389" spans="1:6" x14ac:dyDescent="0.25">
      <c r="A1389" s="19">
        <v>922008010101</v>
      </c>
      <c r="B1389" t="s">
        <v>934</v>
      </c>
      <c r="C1389" s="20">
        <v>132</v>
      </c>
      <c r="D1389" s="20">
        <v>0</v>
      </c>
      <c r="E1389" s="20">
        <v>0</v>
      </c>
      <c r="F1389" s="20">
        <v>132</v>
      </c>
    </row>
    <row r="1390" spans="1:6" x14ac:dyDescent="0.25">
      <c r="A1390" s="19">
        <v>92200801010102</v>
      </c>
      <c r="B1390" t="s">
        <v>935</v>
      </c>
      <c r="C1390" s="20">
        <v>1</v>
      </c>
      <c r="D1390" s="20">
        <v>0</v>
      </c>
      <c r="E1390" s="20">
        <v>0</v>
      </c>
      <c r="F1390" s="20">
        <v>1</v>
      </c>
    </row>
    <row r="1391" spans="1:6" x14ac:dyDescent="0.25">
      <c r="A1391" s="19">
        <v>92200801010103</v>
      </c>
      <c r="B1391" t="s">
        <v>936</v>
      </c>
      <c r="C1391" s="20">
        <v>1</v>
      </c>
      <c r="D1391" s="20">
        <v>0</v>
      </c>
      <c r="E1391" s="20">
        <v>0</v>
      </c>
      <c r="F1391" s="20">
        <v>1</v>
      </c>
    </row>
    <row r="1392" spans="1:6" x14ac:dyDescent="0.25">
      <c r="A1392" s="19">
        <v>92200801010110</v>
      </c>
      <c r="B1392" t="s">
        <v>937</v>
      </c>
      <c r="C1392" s="20">
        <v>26</v>
      </c>
      <c r="D1392" s="20">
        <v>0</v>
      </c>
      <c r="E1392" s="20">
        <v>0</v>
      </c>
      <c r="F1392" s="20">
        <v>26</v>
      </c>
    </row>
    <row r="1393" spans="1:6" x14ac:dyDescent="0.25">
      <c r="A1393" s="19">
        <v>92200801010111</v>
      </c>
      <c r="B1393" t="s">
        <v>938</v>
      </c>
      <c r="C1393" s="20">
        <v>42</v>
      </c>
      <c r="D1393" s="20">
        <v>0</v>
      </c>
      <c r="E1393" s="20">
        <v>0</v>
      </c>
      <c r="F1393" s="20">
        <v>42</v>
      </c>
    </row>
    <row r="1394" spans="1:6" x14ac:dyDescent="0.25">
      <c r="A1394" s="19">
        <v>92200801010112</v>
      </c>
      <c r="B1394" t="s">
        <v>939</v>
      </c>
      <c r="C1394" s="20">
        <v>62</v>
      </c>
      <c r="D1394" s="20">
        <v>0</v>
      </c>
      <c r="E1394" s="20">
        <v>0</v>
      </c>
      <c r="F1394" s="20">
        <v>62</v>
      </c>
    </row>
    <row r="1395" spans="1:6" x14ac:dyDescent="0.25">
      <c r="A1395" s="19">
        <v>924</v>
      </c>
      <c r="B1395" t="s">
        <v>940</v>
      </c>
      <c r="C1395" s="20">
        <v>15046588.34</v>
      </c>
      <c r="D1395" s="20">
        <v>490874.74</v>
      </c>
      <c r="E1395" s="20">
        <v>95778.43</v>
      </c>
      <c r="F1395" s="20">
        <v>15441684.65</v>
      </c>
    </row>
    <row r="1396" spans="1:6" x14ac:dyDescent="0.25">
      <c r="A1396" s="19">
        <v>9240</v>
      </c>
      <c r="B1396" t="s">
        <v>940</v>
      </c>
      <c r="C1396" s="20">
        <v>15046588.34</v>
      </c>
      <c r="D1396" s="20">
        <v>490874.74</v>
      </c>
      <c r="E1396" s="20">
        <v>95778.43</v>
      </c>
      <c r="F1396" s="20">
        <v>15441684.65</v>
      </c>
    </row>
    <row r="1397" spans="1:6" x14ac:dyDescent="0.25">
      <c r="A1397" s="19">
        <v>924001</v>
      </c>
      <c r="B1397" t="s">
        <v>623</v>
      </c>
      <c r="C1397" s="20">
        <v>15046588.34</v>
      </c>
      <c r="D1397" s="20">
        <v>490874.74</v>
      </c>
      <c r="E1397" s="20">
        <v>95778.43</v>
      </c>
      <c r="F1397" s="20">
        <v>15441684.65</v>
      </c>
    </row>
    <row r="1398" spans="1:6" x14ac:dyDescent="0.25">
      <c r="A1398" s="19">
        <v>9240010001</v>
      </c>
      <c r="B1398" t="s">
        <v>941</v>
      </c>
      <c r="C1398" s="20">
        <v>15046588.34</v>
      </c>
      <c r="D1398" s="20">
        <v>490874.74</v>
      </c>
      <c r="E1398" s="20">
        <v>95778.43</v>
      </c>
      <c r="F1398" s="20">
        <v>15441684.65</v>
      </c>
    </row>
    <row r="1399" spans="1:6" x14ac:dyDescent="0.25">
      <c r="A1399" s="19">
        <v>924001000101</v>
      </c>
      <c r="B1399" t="s">
        <v>941</v>
      </c>
      <c r="C1399" s="20">
        <v>7827378.8200000003</v>
      </c>
      <c r="D1399" s="20">
        <v>487460.84</v>
      </c>
      <c r="E1399" s="20">
        <v>61806.55</v>
      </c>
      <c r="F1399" s="20">
        <v>8253033.1100000003</v>
      </c>
    </row>
    <row r="1400" spans="1:6" x14ac:dyDescent="0.25">
      <c r="A1400" s="19">
        <v>924001000102</v>
      </c>
      <c r="B1400" t="s">
        <v>942</v>
      </c>
      <c r="C1400" s="20">
        <v>3778263.69</v>
      </c>
      <c r="D1400" s="20">
        <v>0</v>
      </c>
      <c r="E1400" s="20">
        <v>10068.75</v>
      </c>
      <c r="F1400" s="20">
        <v>3768194.94</v>
      </c>
    </row>
    <row r="1401" spans="1:6" x14ac:dyDescent="0.25">
      <c r="A1401" s="19">
        <v>924001000103</v>
      </c>
      <c r="B1401" t="s">
        <v>943</v>
      </c>
      <c r="C1401" s="20">
        <v>138187.25</v>
      </c>
      <c r="D1401" s="20">
        <v>3413.9</v>
      </c>
      <c r="E1401" s="20">
        <v>16752.91</v>
      </c>
      <c r="F1401" s="20">
        <v>124848.24</v>
      </c>
    </row>
    <row r="1402" spans="1:6" x14ac:dyDescent="0.25">
      <c r="A1402" s="19">
        <v>924001000104</v>
      </c>
      <c r="B1402" t="s">
        <v>944</v>
      </c>
      <c r="C1402" s="20">
        <v>3302758.58</v>
      </c>
      <c r="D1402" s="20">
        <v>0</v>
      </c>
      <c r="E1402" s="20">
        <v>7150.22</v>
      </c>
      <c r="F1402" s="20">
        <v>3295608.36</v>
      </c>
    </row>
    <row r="1403" spans="1:6" x14ac:dyDescent="0.25">
      <c r="A1403" s="19">
        <v>93</v>
      </c>
      <c r="B1403" t="s">
        <v>945</v>
      </c>
      <c r="C1403" s="20">
        <v>-55785722.479999997</v>
      </c>
      <c r="D1403" s="20">
        <v>4512096.8899999997</v>
      </c>
      <c r="E1403" s="20">
        <v>4652848.95</v>
      </c>
      <c r="F1403" s="20">
        <v>-55926474.539999999</v>
      </c>
    </row>
    <row r="1404" spans="1:6" x14ac:dyDescent="0.25">
      <c r="A1404" s="19">
        <v>930</v>
      </c>
      <c r="B1404" t="s">
        <v>945</v>
      </c>
      <c r="C1404" s="20">
        <v>-55785722.479999997</v>
      </c>
      <c r="D1404" s="20">
        <v>4512096.8899999997</v>
      </c>
      <c r="E1404" s="20">
        <v>4652848.95</v>
      </c>
      <c r="F1404" s="20">
        <v>-55926474.539999999</v>
      </c>
    </row>
    <row r="1405" spans="1:6" x14ac:dyDescent="0.25">
      <c r="A1405" s="19">
        <v>9300</v>
      </c>
      <c r="B1405" t="s">
        <v>945</v>
      </c>
      <c r="C1405" s="20">
        <v>-55785722.479999997</v>
      </c>
      <c r="D1405" s="20">
        <v>4512096.8899999997</v>
      </c>
      <c r="E1405" s="20">
        <v>4652848.95</v>
      </c>
      <c r="F1405" s="20">
        <v>-55926474.539999999</v>
      </c>
    </row>
    <row r="1406" spans="1:6" x14ac:dyDescent="0.25">
      <c r="A1406" s="19">
        <v>930000</v>
      </c>
      <c r="B1406" t="s">
        <v>945</v>
      </c>
      <c r="C1406" s="20">
        <v>-55785722.479999997</v>
      </c>
      <c r="D1406" s="20">
        <v>4512096.8899999997</v>
      </c>
      <c r="E1406" s="20">
        <v>4652848.95</v>
      </c>
      <c r="F1406" s="20">
        <v>-55926474.539999999</v>
      </c>
    </row>
    <row r="1407" spans="1:6" x14ac:dyDescent="0.25">
      <c r="A1407" s="19">
        <v>9300000001</v>
      </c>
      <c r="B1407" t="s">
        <v>945</v>
      </c>
      <c r="C1407" s="20">
        <v>-55785722.479999997</v>
      </c>
      <c r="D1407" s="20">
        <v>4512096.8899999997</v>
      </c>
      <c r="E1407" s="20">
        <v>4652848.95</v>
      </c>
      <c r="F1407" s="20">
        <v>-55926474.539999999</v>
      </c>
    </row>
    <row r="1408" spans="1:6" x14ac:dyDescent="0.25">
      <c r="A1408" s="19">
        <v>930000000101</v>
      </c>
      <c r="B1408" t="s">
        <v>945</v>
      </c>
      <c r="C1408" s="20">
        <v>-55785722.479999997</v>
      </c>
      <c r="D1408" s="20">
        <v>4512096.8899999997</v>
      </c>
      <c r="E1408" s="20">
        <v>4652848.95</v>
      </c>
      <c r="F1408" s="20">
        <v>-55926474.539999999</v>
      </c>
    </row>
    <row r="1409" spans="1:6" x14ac:dyDescent="0.25">
      <c r="A1409" s="19">
        <v>94</v>
      </c>
      <c r="B1409" t="s">
        <v>946</v>
      </c>
      <c r="C1409" s="20">
        <v>-15129633.810000001</v>
      </c>
      <c r="D1409" s="20">
        <v>88628.21</v>
      </c>
      <c r="E1409" s="20">
        <v>485471.52</v>
      </c>
      <c r="F1409" s="20">
        <v>-15526477.119999999</v>
      </c>
    </row>
    <row r="1410" spans="1:6" x14ac:dyDescent="0.25">
      <c r="A1410" s="19">
        <v>940</v>
      </c>
      <c r="B1410" t="s">
        <v>946</v>
      </c>
      <c r="C1410" s="20">
        <v>-15129633.810000001</v>
      </c>
      <c r="D1410" s="20">
        <v>88628.21</v>
      </c>
      <c r="E1410" s="20">
        <v>485471.52</v>
      </c>
      <c r="F1410" s="20">
        <v>-15526477.119999999</v>
      </c>
    </row>
    <row r="1411" spans="1:6" x14ac:dyDescent="0.25">
      <c r="A1411" s="19">
        <v>9400</v>
      </c>
      <c r="B1411" t="s">
        <v>946</v>
      </c>
      <c r="C1411" s="20">
        <v>-15129633.810000001</v>
      </c>
      <c r="D1411" s="20">
        <v>88628.21</v>
      </c>
      <c r="E1411" s="20">
        <v>485471.52</v>
      </c>
      <c r="F1411" s="20">
        <v>-15526477.119999999</v>
      </c>
    </row>
    <row r="1412" spans="1:6" x14ac:dyDescent="0.25">
      <c r="A1412" s="19">
        <v>940000</v>
      </c>
      <c r="B1412" t="s">
        <v>946</v>
      </c>
      <c r="C1412" s="20">
        <v>-15129633.810000001</v>
      </c>
      <c r="D1412" s="20">
        <v>88628.21</v>
      </c>
      <c r="E1412" s="20">
        <v>485471.52</v>
      </c>
      <c r="F1412" s="20">
        <v>-15526477.119999999</v>
      </c>
    </row>
    <row r="1413" spans="1:6" x14ac:dyDescent="0.25">
      <c r="A1413" s="19">
        <v>9400000001</v>
      </c>
      <c r="B1413" t="s">
        <v>946</v>
      </c>
      <c r="C1413" s="20">
        <v>-15129633.810000001</v>
      </c>
      <c r="D1413" s="20">
        <v>88628.21</v>
      </c>
      <c r="E1413" s="20">
        <v>485471.52</v>
      </c>
      <c r="F1413" s="20">
        <v>-15526477.119999999</v>
      </c>
    </row>
    <row r="1414" spans="1:6" x14ac:dyDescent="0.25">
      <c r="A1414" s="19">
        <v>940000000101</v>
      </c>
      <c r="B1414" t="s">
        <v>946</v>
      </c>
      <c r="C1414" s="20">
        <v>-83265</v>
      </c>
      <c r="D1414" s="20">
        <v>0</v>
      </c>
      <c r="E1414" s="20">
        <v>1747</v>
      </c>
      <c r="F1414" s="20">
        <v>-85012</v>
      </c>
    </row>
    <row r="1415" spans="1:6" x14ac:dyDescent="0.25">
      <c r="A1415" s="19">
        <v>940000000102</v>
      </c>
      <c r="B1415" t="s">
        <v>947</v>
      </c>
      <c r="C1415" s="20">
        <v>-11268105.119999999</v>
      </c>
      <c r="D1415" s="20">
        <v>78559.460000000006</v>
      </c>
      <c r="E1415" s="20">
        <v>483724.52</v>
      </c>
      <c r="F1415" s="20">
        <v>-11673270.18</v>
      </c>
    </row>
    <row r="1416" spans="1:6" x14ac:dyDescent="0.25">
      <c r="A1416" s="19">
        <v>940000000103</v>
      </c>
      <c r="B1416" t="s">
        <v>948</v>
      </c>
      <c r="C1416" s="20">
        <v>-3778263.69</v>
      </c>
      <c r="D1416" s="20">
        <v>10068.75</v>
      </c>
      <c r="E1416" s="20">
        <v>0</v>
      </c>
      <c r="F1416" s="20">
        <v>-3768194.94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2023-04-12T18:37:25Z</cp:lastPrinted>
  <dcterms:created xsi:type="dcterms:W3CDTF">2011-03-04T20:56:38Z</dcterms:created>
  <dcterms:modified xsi:type="dcterms:W3CDTF">2023-04-19T17:38:24Z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