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F20F4F02-3F7A-4FD1-A1D2-D26C6976FD43}" xr6:coauthVersionLast="36" xr6:coauthVersionMax="47" xr10:uidLastSave="{00000000-0000-0000-0000-000000000000}"/>
  <bookViews>
    <workbookView xWindow="0" yWindow="0" windowWidth="20490" windowHeight="65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19" i="1"/>
  <c r="C45" i="2" l="1"/>
  <c r="C37" i="2"/>
  <c r="C33" i="2"/>
  <c r="C29" i="2"/>
  <c r="C25" i="2"/>
  <c r="C18" i="2"/>
  <c r="C15" i="2"/>
  <c r="C11" i="2"/>
  <c r="C32" i="2" l="1"/>
  <c r="C10" i="2"/>
  <c r="C24" i="2"/>
  <c r="C43" i="2" s="1"/>
  <c r="C13" i="1"/>
  <c r="C9" i="1"/>
  <c r="C24" i="1"/>
  <c r="C30" i="1"/>
  <c r="C35" i="1" l="1"/>
  <c r="C44" i="2"/>
  <c r="C47" i="2" s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<sst xmlns="http://schemas.openxmlformats.org/spreadsheetml/2006/main" count="85" uniqueCount="80">
  <si>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</si>
  <si>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</si>
  <si>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</si>
  <si>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</si>
  <si>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</si>
  <si>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</si>
  <si>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</si>
  <si>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</si>
  <si>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</si>
  <si>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</si>
  <si>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</si>
  <si>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</si>
  <si>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</si>
  <si>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</si>
  <si>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</si>
  <si>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</si>
  <si>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</si>
  <si>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</si>
  <si>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</si>
  <si>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</si>
  <si>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</si>
  <si>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</si>
  <si>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</si>
  <si>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</si>
  <si>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</si>
  <si>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</si>
  <si>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</si>
  <si>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</si>
  <si>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</si>
  <si>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</si>
  <si>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</si>
  <si>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</si>
  <si>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</si>
  <si>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</si>
  <si>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</si>
  <si>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</si>
  <si>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</si>
  <si>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</si>
  <si>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</si>
  <si>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</si>
  <si>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</si>
  <si>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</si>
  <si>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</si>
  <si>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</si>
  <si>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</si>
  <si>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</si>
  <si>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</si>
  <si>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</si>
  <si>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</si>
  <si>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</si>
  <si>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</si>
  <si>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</si>
  <si>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</si>
  <si>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</si>
  <si>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</si>
  <si>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</si>
  <si>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</si>
  <si>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</si>
  <si>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</si>
  <si>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</si>
  <si>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</si>
  <si>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</si>
  <si>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</si>
  <si>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</si>
  <si>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</si>
  <si>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</si>
  <si>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</si>
  <si>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</si>
  <si>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</si>
  <si>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</si>
  <si>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</si>
  <si>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</si>
  <si>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</si>
  <si>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</si>
  <si>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</si>
  <si>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</si>
  <si>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</si>
  <si>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BALANCE DE SITUACIÓN GENERAL AL 31 DE MARZO DE 2023 </t>
  </si>
  <si>
    <t>ESTADO DE RESULTADOS DEL 01 DE ENERO AL 31 DE MARZO DE 2023</t>
  </si>
  <si>
    <t xml:space="preserve">   Castigos de Activos de Intermediación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</si>
</sst>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9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0" borderId="0" xfId="4" applyFont="1"/>
    <xf numFmtId="169" fontId="2" fillId="0" borderId="0" xfId="4" applyNumberFormat="1" applyFont="1"/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E4" sqref="E4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5"/>
      <c r="C2" s="35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5" t="s">
        <v>77</v>
      </c>
      <c r="C6" s="35"/>
    </row>
    <row r="7" spans="1:3" ht="15.75" x14ac:dyDescent="0.25">
      <c r="A7" s="4"/>
      <c r="B7" s="36" t="s">
        <v>73</v>
      </c>
      <c r="C7" s="37"/>
    </row>
    <row r="8" spans="1:3" ht="15.75" x14ac:dyDescent="0.25">
      <c r="A8" s="4"/>
      <c r="B8" s="29" t="s">
        <v>76</v>
      </c>
      <c r="C8" s="33">
        <v>45016</v>
      </c>
    </row>
    <row r="9" spans="1:3" ht="15.75" x14ac:dyDescent="0.25">
      <c r="A9" s="4"/>
      <c r="B9" s="6" t="s">
        <v>0</v>
      </c>
      <c r="C9" s="15">
        <f>SUM(C10:C12)</f>
        <v>360940680.85000002</v>
      </c>
    </row>
    <row r="10" spans="1:3" x14ac:dyDescent="0.2">
      <c r="A10" s="5"/>
      <c r="B10" s="7" t="s">
        <v>1</v>
      </c>
      <c r="C10" s="14">
        <v>48314805.950000003</v>
      </c>
    </row>
    <row r="11" spans="1:3" x14ac:dyDescent="0.2">
      <c r="A11" s="5"/>
      <c r="B11" s="7" t="s">
        <v>2</v>
      </c>
      <c r="C11" s="14">
        <v>60513.55</v>
      </c>
    </row>
    <row r="12" spans="1:3" x14ac:dyDescent="0.2">
      <c r="A12" s="5"/>
      <c r="B12" s="7" t="s">
        <v>3</v>
      </c>
      <c r="C12" s="14">
        <v>312565361.35000002</v>
      </c>
    </row>
    <row r="13" spans="1:3" x14ac:dyDescent="0.2">
      <c r="A13" s="5"/>
      <c r="B13" s="6" t="s">
        <v>4</v>
      </c>
      <c r="C13" s="15">
        <f>SUM(C14:C18)</f>
        <v>5240622.9000000004</v>
      </c>
    </row>
    <row r="14" spans="1:3" x14ac:dyDescent="0.2">
      <c r="A14" s="5"/>
      <c r="B14" s="7" t="s">
        <v>5</v>
      </c>
      <c r="C14" s="14">
        <v>177692.15</v>
      </c>
    </row>
    <row r="15" spans="1:3" x14ac:dyDescent="0.2">
      <c r="A15" s="5"/>
      <c r="B15" s="7" t="s">
        <v>6</v>
      </c>
      <c r="C15" s="14">
        <v>41962.400000000001</v>
      </c>
    </row>
    <row r="16" spans="1:3" x14ac:dyDescent="0.2">
      <c r="A16" s="5"/>
      <c r="B16" s="9" t="s">
        <v>7</v>
      </c>
      <c r="C16" s="14">
        <v>2056236.28</v>
      </c>
    </row>
    <row r="17" spans="1:5" x14ac:dyDescent="0.2">
      <c r="A17" s="5"/>
      <c r="B17" s="7" t="s">
        <v>8</v>
      </c>
      <c r="C17" s="14">
        <v>1266132.07</v>
      </c>
    </row>
    <row r="18" spans="1:5" x14ac:dyDescent="0.2">
      <c r="A18" s="5"/>
      <c r="B18" s="7" t="s">
        <v>9</v>
      </c>
      <c r="C18" s="14">
        <v>1698600</v>
      </c>
    </row>
    <row r="19" spans="1:5" x14ac:dyDescent="0.2">
      <c r="A19" s="10"/>
      <c r="B19" s="6" t="s">
        <v>10</v>
      </c>
      <c r="C19" s="15">
        <f>SUM(C20:C22)</f>
        <v>13602169.17</v>
      </c>
    </row>
    <row r="20" spans="1:5" x14ac:dyDescent="0.2">
      <c r="A20" s="10"/>
      <c r="B20" s="7" t="s">
        <v>11</v>
      </c>
      <c r="C20" s="14">
        <v>1880230.56</v>
      </c>
      <c r="E20" s="38"/>
    </row>
    <row r="21" spans="1:5" x14ac:dyDescent="0.2">
      <c r="A21" s="5"/>
      <c r="B21" s="7" t="s">
        <v>12</v>
      </c>
      <c r="C21" s="14">
        <v>8451065.7199999988</v>
      </c>
      <c r="E21" s="38"/>
    </row>
    <row r="22" spans="1:5" x14ac:dyDescent="0.2">
      <c r="A22" s="10"/>
      <c r="B22" s="7" t="s">
        <v>13</v>
      </c>
      <c r="C22" s="14">
        <v>3270872.89</v>
      </c>
      <c r="E22" s="38"/>
    </row>
    <row r="23" spans="1:5" ht="16.5" thickBot="1" x14ac:dyDescent="0.3">
      <c r="A23" s="4"/>
      <c r="B23" s="11" t="s">
        <v>14</v>
      </c>
      <c r="C23" s="28">
        <f>C9+C13+C19</f>
        <v>379783472.92000002</v>
      </c>
      <c r="D23" s="39"/>
    </row>
    <row r="24" spans="1:5" ht="16.5" thickTop="1" x14ac:dyDescent="0.25">
      <c r="A24" s="4"/>
      <c r="B24" s="6" t="s">
        <v>15</v>
      </c>
      <c r="C24" s="15">
        <f>SUM(C25:C29)</f>
        <v>320081029.60000002</v>
      </c>
    </row>
    <row r="25" spans="1:5" x14ac:dyDescent="0.2">
      <c r="A25" s="10"/>
      <c r="B25" s="7" t="s">
        <v>16</v>
      </c>
      <c r="C25" s="14">
        <v>252425543.59</v>
      </c>
    </row>
    <row r="26" spans="1:5" x14ac:dyDescent="0.2">
      <c r="A26" s="10"/>
      <c r="B26" s="7" t="s">
        <v>17</v>
      </c>
      <c r="C26" s="14">
        <v>63021834.539999999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4633651.47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9341521.5900000017</v>
      </c>
    </row>
    <row r="31" spans="1:5" x14ac:dyDescent="0.2">
      <c r="A31" s="10"/>
      <c r="B31" s="7" t="s">
        <v>22</v>
      </c>
      <c r="C31" s="14">
        <v>8092185.6500000004</v>
      </c>
    </row>
    <row r="32" spans="1:5" x14ac:dyDescent="0.2">
      <c r="A32" s="10"/>
      <c r="B32" s="7" t="s">
        <v>23</v>
      </c>
      <c r="C32" s="14">
        <v>195928.84</v>
      </c>
    </row>
    <row r="33" spans="1:4" x14ac:dyDescent="0.2">
      <c r="A33" s="10"/>
      <c r="B33" s="7" t="s">
        <v>24</v>
      </c>
      <c r="C33" s="14">
        <v>924247.47</v>
      </c>
    </row>
    <row r="34" spans="1:4" x14ac:dyDescent="0.2">
      <c r="A34" s="10"/>
      <c r="B34" s="7" t="s">
        <v>25</v>
      </c>
      <c r="C34" s="14">
        <v>129159.63</v>
      </c>
    </row>
    <row r="35" spans="1:4" x14ac:dyDescent="0.2">
      <c r="A35" s="10"/>
      <c r="B35" s="6" t="s">
        <v>26</v>
      </c>
      <c r="C35" s="15">
        <f>C24+C30</f>
        <v>329422551.19</v>
      </c>
    </row>
    <row r="36" spans="1:4" ht="15.75" x14ac:dyDescent="0.25">
      <c r="A36" s="4"/>
      <c r="B36" s="6" t="s">
        <v>27</v>
      </c>
      <c r="C36" s="15">
        <f>SUM(C37:C41)</f>
        <v>48681496.270000003</v>
      </c>
    </row>
    <row r="37" spans="1:4" x14ac:dyDescent="0.2">
      <c r="A37" s="10"/>
      <c r="B37" s="7" t="s">
        <v>28</v>
      </c>
      <c r="C37" s="14">
        <v>14869505.01</v>
      </c>
    </row>
    <row r="38" spans="1:4" x14ac:dyDescent="0.2">
      <c r="A38" s="10"/>
      <c r="B38" s="7" t="s">
        <v>29</v>
      </c>
      <c r="C38" s="14">
        <v>2059.9899999999998</v>
      </c>
    </row>
    <row r="39" spans="1:4" x14ac:dyDescent="0.2">
      <c r="A39" s="10"/>
      <c r="B39" s="7" t="s">
        <v>30</v>
      </c>
      <c r="C39" s="14">
        <v>31855923.469999999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1954007.8000000012</v>
      </c>
    </row>
    <row r="42" spans="1:4" x14ac:dyDescent="0.2">
      <c r="A42" s="10"/>
      <c r="B42" s="6" t="s">
        <v>33</v>
      </c>
      <c r="C42" s="15">
        <f>SUM(C43:C45)</f>
        <v>1679425.46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177692.15</v>
      </c>
    </row>
    <row r="46" spans="1:4" ht="15" x14ac:dyDescent="0.25">
      <c r="A46" s="10"/>
      <c r="B46" s="11" t="s">
        <v>36</v>
      </c>
      <c r="C46" s="15">
        <f>C36+C42</f>
        <v>50360921.730000004</v>
      </c>
    </row>
    <row r="47" spans="1:4" ht="16.5" thickBot="1" x14ac:dyDescent="0.3">
      <c r="A47" s="4"/>
      <c r="B47" s="11" t="s">
        <v>37</v>
      </c>
      <c r="C47" s="28">
        <f>C35+C46</f>
        <v>379783472.92000002</v>
      </c>
      <c r="D47" s="39"/>
    </row>
    <row r="48" spans="1:4" ht="16.5" thickTop="1" x14ac:dyDescent="0.25">
      <c r="A48" s="4"/>
      <c r="B48" s="11"/>
      <c r="C48" s="16"/>
    </row>
    <row r="49" spans="2:3" ht="15.75" x14ac:dyDescent="0.2">
      <c r="B49" s="34"/>
      <c r="C49" s="34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C9" sqref="C9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5"/>
      <c r="C2" s="35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4"/>
      <c r="C6" s="34"/>
    </row>
    <row r="7" spans="1:4" ht="15.75" customHeight="1" x14ac:dyDescent="0.25">
      <c r="A7" s="18"/>
      <c r="B7" s="35" t="s">
        <v>78</v>
      </c>
      <c r="C7" s="35"/>
      <c r="D7" s="17"/>
    </row>
    <row r="8" spans="1:4" ht="15.75" x14ac:dyDescent="0.25">
      <c r="A8" s="18"/>
      <c r="B8" s="36" t="s">
        <v>73</v>
      </c>
      <c r="C8" s="37"/>
    </row>
    <row r="9" spans="1:4" ht="15.75" x14ac:dyDescent="0.25">
      <c r="A9" s="18"/>
      <c r="B9" s="29" t="s">
        <v>76</v>
      </c>
      <c r="C9" s="33">
        <v>45016</v>
      </c>
    </row>
    <row r="10" spans="1:4" ht="15.75" x14ac:dyDescent="0.25">
      <c r="A10" s="18"/>
      <c r="B10" s="6" t="s">
        <v>38</v>
      </c>
      <c r="C10" s="15">
        <f>C11+C15+C18</f>
        <v>10846541.580000002</v>
      </c>
      <c r="D10" s="19"/>
    </row>
    <row r="11" spans="1:4" ht="15" x14ac:dyDescent="0.25">
      <c r="A11" s="10"/>
      <c r="B11" s="6" t="s">
        <v>39</v>
      </c>
      <c r="C11" s="30">
        <f>SUM(C12:C14)</f>
        <v>10307321.350000001</v>
      </c>
      <c r="D11" s="21"/>
    </row>
    <row r="12" spans="1:4" ht="15" x14ac:dyDescent="0.25">
      <c r="A12" s="10"/>
      <c r="B12" s="7" t="s">
        <v>40</v>
      </c>
      <c r="C12" s="14">
        <v>10082192.310000001</v>
      </c>
      <c r="D12" s="21"/>
    </row>
    <row r="13" spans="1:4" ht="15" x14ac:dyDescent="0.25">
      <c r="A13" s="10"/>
      <c r="B13" s="7" t="s">
        <v>41</v>
      </c>
      <c r="C13" s="14">
        <v>23625.63</v>
      </c>
      <c r="D13" s="21"/>
    </row>
    <row r="14" spans="1:4" ht="15" x14ac:dyDescent="0.25">
      <c r="A14" s="10"/>
      <c r="B14" s="7" t="s">
        <v>42</v>
      </c>
      <c r="C14" s="14">
        <v>201503.41</v>
      </c>
      <c r="D14" s="21"/>
    </row>
    <row r="15" spans="1:4" ht="15" x14ac:dyDescent="0.25">
      <c r="A15" s="10"/>
      <c r="B15" s="6" t="s">
        <v>43</v>
      </c>
      <c r="C15" s="30">
        <f>SUM(C16:C17)</f>
        <v>61155.59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61155.59</v>
      </c>
      <c r="D17" s="21"/>
    </row>
    <row r="18" spans="1:4" ht="15" x14ac:dyDescent="0.25">
      <c r="A18" s="10"/>
      <c r="B18" s="6" t="s">
        <v>46</v>
      </c>
      <c r="C18" s="30">
        <f>SUM(C19:C23)</f>
        <v>478064.64000000001</v>
      </c>
      <c r="D18" s="21"/>
    </row>
    <row r="19" spans="1:4" ht="15" x14ac:dyDescent="0.25">
      <c r="A19" s="10"/>
      <c r="B19" s="7" t="s">
        <v>47</v>
      </c>
      <c r="C19" s="14">
        <v>251118.99</v>
      </c>
      <c r="D19" s="21"/>
    </row>
    <row r="20" spans="1:4" ht="15" x14ac:dyDescent="0.25">
      <c r="A20" s="10"/>
      <c r="B20" s="7" t="s">
        <v>48</v>
      </c>
      <c r="C20" s="14">
        <v>18000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3845.65</v>
      </c>
      <c r="D23" s="21"/>
    </row>
    <row r="24" spans="1:4" ht="15.75" x14ac:dyDescent="0.25">
      <c r="A24" s="18"/>
      <c r="B24" s="6" t="s">
        <v>52</v>
      </c>
      <c r="C24" s="15">
        <f>C25+C29</f>
        <v>5116575.2</v>
      </c>
      <c r="D24" s="22"/>
    </row>
    <row r="25" spans="1:4" ht="15" x14ac:dyDescent="0.25">
      <c r="A25" s="10"/>
      <c r="B25" s="6" t="s">
        <v>53</v>
      </c>
      <c r="C25" s="30">
        <f>SUM(C26:C28)</f>
        <v>4954403.3</v>
      </c>
      <c r="D25" s="21"/>
    </row>
    <row r="26" spans="1:4" ht="15" x14ac:dyDescent="0.25">
      <c r="A26" s="10"/>
      <c r="B26" s="7" t="s">
        <v>54</v>
      </c>
      <c r="C26" s="14">
        <v>3912876.22</v>
      </c>
      <c r="D26" s="21"/>
    </row>
    <row r="27" spans="1:4" ht="15" x14ac:dyDescent="0.25">
      <c r="A27" s="10"/>
      <c r="B27" s="7" t="s">
        <v>55</v>
      </c>
      <c r="C27" s="14">
        <v>779507.29</v>
      </c>
      <c r="D27" s="21"/>
    </row>
    <row r="28" spans="1:4" ht="15" x14ac:dyDescent="0.25">
      <c r="B28" s="12" t="s">
        <v>79</v>
      </c>
      <c r="C28" s="14">
        <v>262019.79</v>
      </c>
      <c r="D28" s="21"/>
    </row>
    <row r="29" spans="1:4" ht="15" x14ac:dyDescent="0.25">
      <c r="A29" s="10"/>
      <c r="B29" s="6" t="s">
        <v>56</v>
      </c>
      <c r="C29" s="30">
        <f>SUM(C30:C31)</f>
        <v>162171.9</v>
      </c>
      <c r="D29" s="21"/>
    </row>
    <row r="30" spans="1:4" ht="15" x14ac:dyDescent="0.25">
      <c r="A30" s="10"/>
      <c r="B30" s="7" t="s">
        <v>57</v>
      </c>
      <c r="C30" s="14">
        <v>134663.85</v>
      </c>
      <c r="D30" s="21"/>
    </row>
    <row r="31" spans="1:4" ht="15" x14ac:dyDescent="0.25">
      <c r="A31" s="10"/>
      <c r="B31" s="7" t="s">
        <v>58</v>
      </c>
      <c r="C31" s="14">
        <v>27508.05</v>
      </c>
      <c r="D31" s="21"/>
    </row>
    <row r="32" spans="1:4" ht="15.75" x14ac:dyDescent="0.25">
      <c r="A32" s="18"/>
      <c r="B32" s="6" t="s">
        <v>59</v>
      </c>
      <c r="C32" s="15">
        <f>+C33+C37</f>
        <v>2897102.9300000006</v>
      </c>
      <c r="D32" s="22"/>
    </row>
    <row r="33" spans="1:4" ht="15" x14ac:dyDescent="0.25">
      <c r="A33" s="10"/>
      <c r="B33" s="6" t="s">
        <v>60</v>
      </c>
      <c r="C33" s="30">
        <f>SUM(C34:C36)</f>
        <v>2767295.4400000004</v>
      </c>
      <c r="D33" s="21"/>
    </row>
    <row r="34" spans="1:4" ht="15" x14ac:dyDescent="0.25">
      <c r="A34" s="10"/>
      <c r="B34" s="7" t="s">
        <v>61</v>
      </c>
      <c r="C34" s="14">
        <v>1274804.58</v>
      </c>
      <c r="D34" s="21"/>
    </row>
    <row r="35" spans="1:4" ht="15" x14ac:dyDescent="0.25">
      <c r="A35" s="10"/>
      <c r="B35" s="7" t="s">
        <v>62</v>
      </c>
      <c r="C35" s="14">
        <v>1382598.2</v>
      </c>
      <c r="D35" s="21"/>
    </row>
    <row r="36" spans="1:4" ht="15" x14ac:dyDescent="0.25">
      <c r="A36" s="10"/>
      <c r="B36" s="7" t="s">
        <v>63</v>
      </c>
      <c r="C36" s="14">
        <v>109892.66</v>
      </c>
      <c r="D36" s="21"/>
    </row>
    <row r="37" spans="1:4" ht="15" x14ac:dyDescent="0.25">
      <c r="A37" s="10"/>
      <c r="B37" s="6" t="s">
        <v>64</v>
      </c>
      <c r="C37" s="30">
        <f>SUM(C38:C42)</f>
        <v>129807.49</v>
      </c>
      <c r="D37" s="21"/>
    </row>
    <row r="38" spans="1:4" ht="15" x14ac:dyDescent="0.25">
      <c r="A38" s="10"/>
      <c r="B38" s="7" t="s">
        <v>65</v>
      </c>
      <c r="C38" s="14">
        <v>4836.6000000000004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124970.89</v>
      </c>
      <c r="D42" s="21"/>
    </row>
    <row r="43" spans="1:4" ht="15" x14ac:dyDescent="0.25">
      <c r="A43" s="10"/>
      <c r="B43" s="6" t="s">
        <v>69</v>
      </c>
      <c r="C43" s="30">
        <f>C11+C15-C24-C33</f>
        <v>2484606.3000000007</v>
      </c>
      <c r="D43" s="21"/>
    </row>
    <row r="44" spans="1:4" ht="15" x14ac:dyDescent="0.25">
      <c r="A44" s="10"/>
      <c r="B44" s="6" t="s">
        <v>70</v>
      </c>
      <c r="C44" s="30">
        <f>+C10-C24-C32</f>
        <v>2832863.4500000011</v>
      </c>
      <c r="D44" s="21"/>
    </row>
    <row r="45" spans="1:4" ht="15" x14ac:dyDescent="0.25">
      <c r="A45" s="10"/>
      <c r="B45" s="6" t="s">
        <v>71</v>
      </c>
      <c r="C45" s="30">
        <f>SUM(C46)</f>
        <v>878855.65</v>
      </c>
      <c r="D45" s="21"/>
    </row>
    <row r="46" spans="1:4" ht="15" x14ac:dyDescent="0.25">
      <c r="A46" s="10"/>
      <c r="B46" s="7" t="s">
        <v>72</v>
      </c>
      <c r="C46" s="14">
        <v>878855.65</v>
      </c>
      <c r="D46" s="21"/>
    </row>
    <row r="47" spans="1:4" ht="15.75" x14ac:dyDescent="0.25">
      <c r="A47" s="18"/>
      <c r="B47" s="6" t="s">
        <v>74</v>
      </c>
      <c r="C47" s="31">
        <f>+C44-C46</f>
        <v>1954007.8000000012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2023-04-17T21:56:19Z</dcterms:modified>
</cp:coreProperties>
</file>