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3\Bolsa de Valores\"/>
    </mc:Choice>
  </mc:AlternateContent>
  <xr:revisionPtr revIDLastSave="0" documentId="13_ncr:1_{4EB2E56C-B379-4C69-95B0-A9470BD19B6D}" xr6:coauthVersionLast="47" xr6:coauthVersionMax="47" xr10:uidLastSave="{00000000-0000-0000-0000-000000000000}"/>
  <bookViews>
    <workbookView xWindow="22932" yWindow="3528" windowWidth="21300" windowHeight="131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38" i="1"/>
  <c r="I33" i="1"/>
  <c r="I47" i="1" s="1"/>
  <c r="I52" i="1" s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<sst xmlns="http://schemas.openxmlformats.org/spreadsheetml/2006/main" count="102" uniqueCount="74">
  <si>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</si>
  <si>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</si>
  <si>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</si>
  <si>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</si>
  <si>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</si>
  <si>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</si>
  <si>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</si>
  <si>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</si>
  <si>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</si>
  <si>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</si>
  <si>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</si>
  <si>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</si>
  <si>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</si>
  <si>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</si>
  <si>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</si>
  <si>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</si>
  <si>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</si>
  <si>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</si>
  <si>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</si>
  <si>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</si>
  <si>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</si>
  <si>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</si>
  <si>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</si>
  <si>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</si>
  <si>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</si>
  <si>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</si>
  <si>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</si>
  <si>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</si>
  <si>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</si>
  <si>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</si>
  <si>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</si>
  <si>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</si>
  <si>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</si>
  <si>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</si>
  <si>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</si>
  <si>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</si>
  <si>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</si>
  <si>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</si>
  <si>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</si>
  <si>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</si>
  <si>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</si>
  <si>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</si>
  <si>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</si>
  <si>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</si>
  <si>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</si>
  <si>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</si>
  <si>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</si>
  <si>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</si>
  <si>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</si>
  <si>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</si>
  <si>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</si>
  <si>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</si>
  <si>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</si>
  <si>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</si>
  <si>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</si>
  <si>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</si>
  <si>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</si>
  <si>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</si>
  <si>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</si>
  <si>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</si>
  <si>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</si>
  <si>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</si>
  <si>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</si>
  <si>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</si>
  <si>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</si>
  <si>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</si>
  <si>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</si>
  <si>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</si>
  <si>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</si>
  <si>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</si>
  <si>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2022</t>
  </si>
  <si>
    <t>2023</t>
  </si>
  <si>
    <t>Al 31 de marzo de 2023 y 2022</t>
  </si>
  <si>
    <t>Por los años terminados el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</si>
</sst>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94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  <xf numFmtId="166" fontId="21" fillId="0" borderId="0" xfId="42" applyNumberFormat="1" applyFont="1"/>
    <xf numFmtId="166" fontId="21" fillId="0" borderId="3" xfId="42" applyNumberFormat="1" applyFont="1" applyBorder="1"/>
    <xf numFmtId="174" fontId="21" fillId="0" borderId="0" xfId="42" applyNumberFormat="1" applyFont="1"/>
    <xf numFmtId="175" fontId="21" fillId="0" borderId="0" xfId="42" applyNumberFormat="1" applyFont="1"/>
    <xf numFmtId="175" fontId="21" fillId="0" borderId="3" xfId="42" applyNumberFormat="1" applyFont="1" applyBorder="1"/>
    <xf numFmtId="173" fontId="21" fillId="0" borderId="0" xfId="43" applyNumberFormat="1" applyFont="1" applyAlignment="1">
      <alignment horizontal="right"/>
    </xf>
    <xf numFmtId="175" fontId="21" fillId="0" borderId="0" xfId="43" applyNumberFormat="1" applyFont="1" applyAlignment="1">
      <alignment horizontal="right"/>
    </xf>
    <xf numFmtId="175" fontId="21" fillId="0" borderId="3" xfId="43" applyNumberFormat="1" applyFont="1" applyBorder="1" applyAlignment="1">
      <alignment horizontal="right"/>
    </xf>
    <xf numFmtId="166" fontId="21" fillId="0" borderId="0" xfId="43" applyNumberFormat="1" applyFont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66" fontId="21" fillId="0" borderId="0" xfId="43" applyNumberFormat="1" applyFont="1"/>
    <xf numFmtId="166" fontId="21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zoomScale="115" zoomScaleNormal="115" workbookViewId="0"/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1903.7</v>
      </c>
      <c r="H11" s="76"/>
      <c r="I11" s="82">
        <v>2680.4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32.4</v>
      </c>
      <c r="H12" s="76"/>
      <c r="I12" s="82">
        <v>24.3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40521.199999999997</v>
      </c>
      <c r="H13" s="76"/>
      <c r="I13" s="82">
        <v>35341.9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5428.6</v>
      </c>
      <c r="H14" s="76"/>
      <c r="I14" s="82">
        <v>4351.1000000000004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25274.3</v>
      </c>
      <c r="H15" s="76"/>
      <c r="I15" s="82">
        <v>24337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3792.2</v>
      </c>
      <c r="H16" s="76"/>
      <c r="I16" s="82">
        <v>2731.4</v>
      </c>
    </row>
    <row r="17" spans="1:13">
      <c r="A17" s="16"/>
      <c r="B17" s="16"/>
      <c r="C17" s="16"/>
      <c r="D17" s="16"/>
      <c r="E17" s="44"/>
      <c r="F17" s="17"/>
      <c r="G17" s="18">
        <f>SUM(G11:G16)</f>
        <v>76952.399999999994</v>
      </c>
      <c r="H17" s="18"/>
      <c r="I17" s="18">
        <f>SUM(I11:I16)</f>
        <v>69466.099999999991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69</v>
      </c>
      <c r="B20" s="20"/>
      <c r="C20" s="20"/>
      <c r="D20" s="20"/>
      <c r="E20" s="44"/>
      <c r="F20" s="19"/>
      <c r="G20" s="77">
        <v>2360.8000000000002</v>
      </c>
      <c r="H20" s="77"/>
      <c r="I20" s="83">
        <v>3120.2</v>
      </c>
    </row>
    <row r="21" spans="1:13">
      <c r="A21" s="15"/>
      <c r="B21" s="15"/>
      <c r="C21" s="15"/>
      <c r="D21" s="15"/>
      <c r="E21" s="44"/>
      <c r="F21" s="19"/>
      <c r="G21" s="21">
        <f>SUM(G19:G20)</f>
        <v>2360.8000000000002</v>
      </c>
      <c r="H21" s="21"/>
      <c r="I21" s="21">
        <f>SUM(I19:I20)</f>
        <v>3120.2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3685.6</v>
      </c>
      <c r="H24" s="77"/>
      <c r="I24" s="83">
        <v>3680.7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82998.8</v>
      </c>
      <c r="H25" s="22"/>
      <c r="I25" s="22">
        <f>I17+I21+I24</f>
        <v>76266.999999999985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1610.3</v>
      </c>
      <c r="H29" s="78"/>
      <c r="I29" s="84">
        <v>1432.1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454.4</v>
      </c>
      <c r="H30" s="68"/>
      <c r="I30" s="85">
        <v>535.29999999999995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9284.1</v>
      </c>
      <c r="H31" s="68"/>
      <c r="I31" s="85">
        <v>5492.5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3703</v>
      </c>
      <c r="H32" s="68"/>
      <c r="I32" s="86">
        <v>3490.4</v>
      </c>
    </row>
    <row r="33" spans="1:14">
      <c r="A33" s="15"/>
      <c r="B33" s="15"/>
      <c r="C33" s="15"/>
      <c r="D33" s="15"/>
      <c r="E33" s="46"/>
      <c r="F33" s="50"/>
      <c r="G33" s="80">
        <f>SUM(G29:G32)</f>
        <v>15051.8</v>
      </c>
      <c r="H33" s="25"/>
      <c r="I33" s="80">
        <f>SUM(I29:I32)</f>
        <v>10950.3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5828.8</v>
      </c>
      <c r="H35" s="68"/>
      <c r="I35" s="85">
        <v>6079.3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568.79999999999995</v>
      </c>
      <c r="H36" s="68"/>
      <c r="I36" s="85">
        <v>365.3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1538.4</v>
      </c>
      <c r="H37" s="69"/>
      <c r="I37" s="86">
        <v>1402.2</v>
      </c>
    </row>
    <row r="38" spans="1:14">
      <c r="A38" s="15"/>
      <c r="B38" s="15"/>
      <c r="C38" s="15"/>
      <c r="D38" s="15"/>
      <c r="E38" s="46"/>
      <c r="F38" s="50"/>
      <c r="G38" s="25">
        <f>SUM(G35:G37)</f>
        <v>7936</v>
      </c>
      <c r="H38" s="25"/>
      <c r="I38" s="25">
        <f>SUM(I35:I37)</f>
        <v>7846.8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1051.4000000000001</v>
      </c>
      <c r="H40" s="68"/>
      <c r="I40" s="85">
        <v>1112.5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17711.2</v>
      </c>
      <c r="H41" s="69"/>
      <c r="I41" s="86">
        <v>16648.400000000001</v>
      </c>
    </row>
    <row r="42" spans="1:14">
      <c r="A42" s="15"/>
      <c r="B42" s="15"/>
      <c r="C42" s="15"/>
      <c r="D42" s="15"/>
      <c r="E42" s="46"/>
      <c r="F42" s="50"/>
      <c r="G42" s="25">
        <f>SUM(G40:G41)</f>
        <v>18762.600000000002</v>
      </c>
      <c r="H42" s="25"/>
      <c r="I42" s="25">
        <f>SUM(I40:I41)</f>
        <v>17760.900000000001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5525.8</v>
      </c>
      <c r="H44" s="68"/>
      <c r="I44" s="85">
        <v>4519.7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1391</v>
      </c>
      <c r="H45" s="69"/>
      <c r="I45" s="86">
        <v>1543.2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6916.8</v>
      </c>
      <c r="H46" s="25"/>
      <c r="I46" s="27">
        <f>SUM(I44:I45)</f>
        <v>6062.9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48667.200000000004</v>
      </c>
      <c r="H47" s="25"/>
      <c r="I47" s="26">
        <f>I33+I38+I42+I46</f>
        <v>42620.9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13000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19331.599999999999</v>
      </c>
      <c r="H50" s="69" t="s">
        <v>0</v>
      </c>
      <c r="I50" s="86">
        <v>20646.099999999999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34331.599999999999</v>
      </c>
      <c r="H51" s="25" t="s">
        <v>0</v>
      </c>
      <c r="I51" s="25">
        <f>SUM(I49:I50)</f>
        <v>33646.1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82998.8</v>
      </c>
      <c r="H52" s="25"/>
      <c r="I52" s="22">
        <f>I47+I51</f>
        <v>76267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65</v>
      </c>
      <c r="E54" s="36"/>
      <c r="G54" s="43" t="s">
        <v>67</v>
      </c>
      <c r="H54" s="56"/>
      <c r="I54" s="43"/>
    </row>
    <row r="55" spans="1:9" ht="15" customHeight="1">
      <c r="A55" s="19" t="s">
        <v>60</v>
      </c>
      <c r="B55" s="19" t="s">
        <v>66</v>
      </c>
      <c r="C55" s="8"/>
      <c r="D55" s="8"/>
      <c r="E55" s="9"/>
      <c r="F55" s="8"/>
      <c r="G55" s="51" t="s">
        <v>68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2" zoomScale="138" zoomScaleNormal="138" workbookViewId="0">
      <selection activeCell="H35" sqref="H35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73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23253.200000000001</v>
      </c>
      <c r="H14" s="70"/>
      <c r="I14" s="87">
        <v>24071.3</v>
      </c>
    </row>
    <row r="15" spans="1:10">
      <c r="A15" s="34" t="s">
        <v>36</v>
      </c>
      <c r="G15" s="71">
        <v>8182.6</v>
      </c>
      <c r="H15" s="71"/>
      <c r="I15" s="88">
        <v>7277.9</v>
      </c>
    </row>
    <row r="16" spans="1:10" ht="16.5" customHeight="1">
      <c r="A16" s="35" t="s">
        <v>61</v>
      </c>
      <c r="G16" s="71">
        <v>2415.8000000000002</v>
      </c>
      <c r="H16" s="71"/>
      <c r="I16" s="88">
        <v>2244.8000000000002</v>
      </c>
    </row>
    <row r="17" spans="1:9">
      <c r="A17" s="34" t="s">
        <v>37</v>
      </c>
      <c r="G17" s="71">
        <v>2213.1999999999998</v>
      </c>
      <c r="H17" s="71"/>
      <c r="I17" s="88">
        <v>1977.7</v>
      </c>
    </row>
    <row r="18" spans="1:9">
      <c r="A18" s="34" t="s">
        <v>38</v>
      </c>
      <c r="G18" s="72">
        <v>900.7</v>
      </c>
      <c r="H18" s="72"/>
      <c r="I18" s="89">
        <v>767.2</v>
      </c>
    </row>
    <row r="19" spans="1:9">
      <c r="A19" s="31"/>
      <c r="G19" s="58">
        <f>SUM(G14:G18)</f>
        <v>36965.5</v>
      </c>
      <c r="H19" s="58"/>
      <c r="I19" s="58">
        <f>SUM(I14:I18)</f>
        <v>36338.899999999994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9865.2999999999993</v>
      </c>
      <c r="H21" s="73"/>
      <c r="I21" s="90">
        <v>8537.2999999999993</v>
      </c>
    </row>
    <row r="22" spans="1:9">
      <c r="A22" s="34" t="s">
        <v>40</v>
      </c>
      <c r="G22" s="73">
        <v>11614.5</v>
      </c>
      <c r="H22" s="73"/>
      <c r="I22" s="90">
        <v>12507.8</v>
      </c>
    </row>
    <row r="23" spans="1:9">
      <c r="A23" s="34" t="s">
        <v>41</v>
      </c>
      <c r="G23" s="73">
        <v>8256.2000000000007</v>
      </c>
      <c r="H23" s="73"/>
      <c r="I23" s="90">
        <v>7971.3</v>
      </c>
    </row>
    <row r="24" spans="1:9">
      <c r="A24" s="34" t="s">
        <v>54</v>
      </c>
      <c r="G24" s="74">
        <v>3885.6</v>
      </c>
      <c r="H24" s="74"/>
      <c r="I24" s="91">
        <v>3649.4</v>
      </c>
    </row>
    <row r="25" spans="1:9" ht="21" customHeight="1">
      <c r="A25" s="32"/>
      <c r="G25" s="60">
        <f>SUM(G21:G24)</f>
        <v>33621.599999999999</v>
      </c>
      <c r="H25" s="61"/>
      <c r="I25" s="60">
        <f>SUM(I21:I24)</f>
        <v>32665.8</v>
      </c>
    </row>
    <row r="26" spans="1:9" ht="13.5" customHeight="1">
      <c r="A26" s="32" t="s">
        <v>62</v>
      </c>
      <c r="G26" s="74">
        <v>16.5</v>
      </c>
      <c r="H26" s="74"/>
      <c r="I26" s="91">
        <v>0</v>
      </c>
    </row>
    <row r="27" spans="1:9" ht="21" customHeight="1">
      <c r="A27" s="30" t="s">
        <v>42</v>
      </c>
      <c r="G27" s="62">
        <f>+G19-G25-G26</f>
        <v>3327.4000000000015</v>
      </c>
      <c r="H27" s="58"/>
      <c r="I27" s="62">
        <f>+I19-I25-I26</f>
        <v>3673.0999999999949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81.099999999999994</v>
      </c>
      <c r="H30" s="75"/>
      <c r="I30" s="92">
        <v>100.4</v>
      </c>
    </row>
    <row r="31" spans="1:9">
      <c r="A31" s="34" t="s">
        <v>46</v>
      </c>
      <c r="G31" s="81">
        <v>1910.9</v>
      </c>
      <c r="H31" s="64"/>
      <c r="I31" s="93">
        <v>1344.7</v>
      </c>
    </row>
    <row r="32" spans="1:9" ht="18.75" customHeight="1">
      <c r="A32" s="33"/>
      <c r="G32" s="65">
        <f>SUM(G30:G31)</f>
        <v>1992</v>
      </c>
      <c r="H32" s="63"/>
      <c r="I32" s="65">
        <f>SUM(I30:I31)</f>
        <v>1445.1000000000001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1335.4000000000015</v>
      </c>
      <c r="H34" s="63"/>
      <c r="I34" s="63">
        <f>+I27-I32</f>
        <v>2227.9999999999945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320.10000000000002</v>
      </c>
      <c r="H36" s="72"/>
      <c r="I36" s="89">
        <v>218.6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1655.5000000000014</v>
      </c>
      <c r="H38" s="58"/>
      <c r="I38" s="58">
        <f>SUM(I34:I36)</f>
        <v>2446.5999999999945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1655.5000000000014</v>
      </c>
      <c r="H42" s="63"/>
      <c r="I42" s="66">
        <f>SUM(I38:I41)</f>
        <v>2446.5999999999945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65</v>
      </c>
      <c r="G46" s="43" t="s">
        <v>67</v>
      </c>
      <c r="I46" s="43"/>
    </row>
    <row r="47" spans="1:10" ht="15" customHeight="1">
      <c r="A47" s="19" t="s">
        <v>60</v>
      </c>
      <c r="B47" s="19" t="s">
        <v>66</v>
      </c>
      <c r="C47" s="8"/>
      <c r="D47" s="8"/>
      <c r="E47" s="9"/>
      <c r="F47" s="8"/>
      <c r="G47" s="51" t="s">
        <v>68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2023-04-10T21:38:47Z</dcterms:modified>
</cp:coreProperties>
</file>