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3\BOLSA DE VALORES\IFBAC\"/>
    </mc:Choice>
  </mc:AlternateContent>
  <xr:revisionPtr revIDLastSave="0" documentId="13_ncr:40001_{E9F62192-B962-4B9D-B4FB-07C7C37BA9CC}" xr6:coauthVersionLast="47" xr6:coauthVersionMax="47" xr10:uidLastSave="{00000000-0000-0000-0000-000000000000}"/>
  <bookViews>
    <workbookView xWindow="-120" yWindow="-120" windowWidth="20730" windowHeight="11160" activeTab="1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  <externalReference r:id="rId6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[2]WIZ!$F$19:$F$30</definedName>
    <definedName name="__10__123Graph_LBL_BC86W_2" hidden="1">[2]WIZ!$F$32:$F$43</definedName>
    <definedName name="__11__123Graph_LBL_BC86W30" hidden="1">[2]WIZ!$AE$32:$AE$43</definedName>
    <definedName name="__12__123Graph_LBL_BC86W90" hidden="1">[2]WIZ!$AF$32:$AF$43</definedName>
    <definedName name="__123Graph_AC86W2CE" hidden="1">[2]WIZ!$G$19:$G$30</definedName>
    <definedName name="__123Graph_AC86W2ROLL" hidden="1">[2]WIZ!$F$19:$F$30</definedName>
    <definedName name="__123Graph_AC86W3CE" hidden="1">[2]WIZ!$J$19:$J$30</definedName>
    <definedName name="__123Graph_AC86W3ROLL" hidden="1">[2]WIZ!$I$19:$I$30</definedName>
    <definedName name="__123Graph_B" hidden="1">[2]WIZ!$G$32:$G$43</definedName>
    <definedName name="__123Graph_BC86W2CE" hidden="1">[2]WIZ!$G$32:$G$43</definedName>
    <definedName name="__123Graph_BC86W2ROLL" hidden="1">[2]WIZ!$F$32:$F$43</definedName>
    <definedName name="__123Graph_BC86W3CE" hidden="1">[2]WIZ!$J$32:$J$43</definedName>
    <definedName name="__123Graph_BC86W3ROLL" hidden="1">[2]WIZ!$I$32:$I$43</definedName>
    <definedName name="__123Graph_LBL_A" hidden="1">[2]WIZ!$G$19:$G$30</definedName>
    <definedName name="__123Graph_LBL_AC86W2CE" hidden="1">[2]WIZ!$G$19:$G$30</definedName>
    <definedName name="__123Graph_LBL_AC86W2ROLL" hidden="1">[2]WIZ!$F$19:$F$30</definedName>
    <definedName name="__123Graph_LBL_AC86W3CE" hidden="1">[2]WIZ!$J$19:$J$30</definedName>
    <definedName name="__123Graph_LBL_AC86W3ROLL" hidden="1">[2]WIZ!$I$19:$I$30</definedName>
    <definedName name="__123Graph_LBL_B" hidden="1">[2]WIZ!$G$32:$G$43</definedName>
    <definedName name="__123Graph_LBL_BC86W2CE" hidden="1">[2]WIZ!$G$32:$G$43</definedName>
    <definedName name="__123Graph_LBL_BC86W2ROLL" hidden="1">[2]WIZ!$F$32:$F$43</definedName>
    <definedName name="__123Graph_LBL_BC86W3CE" hidden="1">[2]WIZ!$J$32:$J$43</definedName>
    <definedName name="__123Graph_LBL_BC86W3ROLL" hidden="1">[2]WIZ!$I$32:$I$43</definedName>
    <definedName name="__123Graph_X" hidden="1">[2]WIZ!$B$19:$B$30</definedName>
    <definedName name="__123Graph_XC86W2CE" hidden="1">[2]WIZ!$B$19:$B$30</definedName>
    <definedName name="__123Graph_XC86W2ROLL" hidden="1">[2]WIZ!$B$19:$B$30</definedName>
    <definedName name="__123Graph_XC86W3CE" hidden="1">[2]WIZ!$B$19:$B$30</definedName>
    <definedName name="__123Graph_XC86W3ROLL" hidden="1">[2]WIZ!$B$19:$B$30</definedName>
    <definedName name="__13__123Graph_XC86W30" hidden="1">[2]WIZ!$B$19:$B$30</definedName>
    <definedName name="__14__123Graph_XC86W90" hidden="1">[2]WIZ!$B$19:$B$30</definedName>
    <definedName name="__2__123Graph_AC86W30" hidden="1">[2]WIZ!$AE$19:$AE$30</definedName>
    <definedName name="__3__123Graph_AC86W90" hidden="1">[2]WIZ!$AF$19:$AF$30</definedName>
    <definedName name="__4__123Graph_BC86W_2" hidden="1">[2]WIZ!$F$32:$F$43</definedName>
    <definedName name="__5__123Graph_BC86W30" hidden="1">[2]WIZ!$AE$32:$AE$43</definedName>
    <definedName name="__6__123Graph_BC86W90" hidden="1">[2]WIZ!$AF$32:$AF$43</definedName>
    <definedName name="__7__123Graph_LBL_AC86W_2" hidden="1">[2]WIZ!$F$19:$F$30</definedName>
    <definedName name="__8__123Graph_LBL_AC86W30" hidden="1">[2]WIZ!$AE$19:$AE$30</definedName>
    <definedName name="__9__123Graph_LBL_AC86W90" hidden="1">[2]WIZ!$AF$19:$AF$30</definedName>
    <definedName name="__GL077803">#REF!</definedName>
    <definedName name="__GL077804">#REF!</definedName>
    <definedName name="_1__123Graph_AC86W_2" hidden="1">[2]WIZ!$F$19:$F$30</definedName>
    <definedName name="_10__123Graph_LBL_BC86W_2" hidden="1">[2]WIZ!$F$32:$F$43</definedName>
    <definedName name="_11__123Graph_LBL_BC86W30" hidden="1">[2]WIZ!$AE$32:$AE$43</definedName>
    <definedName name="_12__123Graph_LBL_BC86W90" hidden="1">[2]WIZ!$AF$32:$AF$43</definedName>
    <definedName name="_13__123Graph_XC86W30" hidden="1">[2]WIZ!$B$19:$B$30</definedName>
    <definedName name="_14__123Graph_XC86W90" hidden="1">[2]WIZ!$B$19:$B$30</definedName>
    <definedName name="_2__123Graph_AC86W30" hidden="1">[2]WIZ!$AE$19:$AE$30</definedName>
    <definedName name="_3__123Graph_AC86W90" hidden="1">[2]WIZ!$AF$19:$AF$30</definedName>
    <definedName name="_4__123Graph_BC86W_2" hidden="1">[2]WIZ!$F$32:$F$43</definedName>
    <definedName name="_5__123Graph_BC86W30" hidden="1">[2]WIZ!$AE$32:$AE$43</definedName>
    <definedName name="_6__123Graph_BC86W90" hidden="1">[2]WIZ!$AF$32:$AF$43</definedName>
    <definedName name="_7__123Graph_LBL_AC86W_2" hidden="1">[2]WIZ!$F$19:$F$30</definedName>
    <definedName name="_8__123Graph_LBL_AC86W30" hidden="1">[2]WIZ!$AE$19:$AE$30</definedName>
    <definedName name="_9__123Graph_LBL_AC86W90" hidden="1">[2]WIZ!$AF$19:$AF$30</definedName>
    <definedName name="_GL077803">#REF!</definedName>
    <definedName name="_GL077804">#REF!</definedName>
    <definedName name="agrupacion1">[3]Listas!$E$79:$E$85</definedName>
    <definedName name="Anexo" hidden="1">{"'para SB'!$A$1420:$F$1479"}</definedName>
    <definedName name="_xlnm.Print_Area" localSheetId="0">BALANCE!$A$1:$D$60</definedName>
    <definedName name="_xlnm.Print_Area" localSheetId="1">RESULTADOS!$A$1:$D$55</definedName>
    <definedName name="AS2DocOpenMode" hidden="1">"AS2DocumentEdit"</definedName>
    <definedName name="borrar">#REF!</definedName>
    <definedName name="borrar1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SUMIF([4]Catalogo1!$B:$B,[4]Catalogo2!$A1,[4]Catalogo1!$H:$H)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D17" i="2"/>
  <c r="D9" i="2"/>
  <c r="D48" i="1"/>
  <c r="D39" i="1"/>
  <c r="D34" i="1"/>
  <c r="D21" i="1"/>
  <c r="D16" i="1"/>
  <c r="D27" i="2" l="1"/>
  <c r="D34" i="2" s="1"/>
  <c r="D38" i="2" s="1"/>
  <c r="D41" i="2" s="1"/>
  <c r="D44" i="2" s="1"/>
  <c r="D24" i="1"/>
  <c r="D40" i="1"/>
  <c r="D49" i="1" s="1"/>
</calcChain>
</file>

<file path=xl/sharedStrings.xml><?xml version="1.0" encoding="utf-8"?>
<sst xmlns="http://schemas.openxmlformats.org/spreadsheetml/2006/main" count="84" uniqueCount="72">
  <si>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</si>
  <si>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</si>
  <si>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</si>
  <si>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</si>
  <si>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</si>
  <si>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</si>
  <si>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</si>
  <si>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</si>
  <si>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</si>
  <si>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</si>
  <si>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</si>
  <si>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</si>
  <si>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</si>
  <si>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</si>
  <si>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</si>
  <si>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</si>
  <si>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</si>
  <si>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</si>
  <si>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</si>
  <si>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</si>
  <si>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>Banco de Desarrollo de la Republica de El Salvador</t>
  </si>
  <si>
    <t xml:space="preserve">Préstamos de otros bancos </t>
  </si>
  <si>
    <t>Reportos y otras obligaciones bursátiles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</si>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</sst>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quotePrefix="1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</cellXfs>
  <cellStyles count="4">
    <cellStyle name="Millares [0] 2" xfId="3"/>
    <cellStyle name="Millares 2" xfId="2"/>
    <cellStyle name="Normal" xfId="0" builtinId="0"/>
    <cellStyle name="Normal_Bal, Utl, Fluj y an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Cristian\FONDOS%20PATRIMONIALES%20CONGLOMERADO%20IFBAC\A&#209;O%202023\02%20-%20FEBRERO%202023%20HOJA%20CONSOLIDACION\HOJA%20CONSOLIDACION%2028%20FEBRERO%202023-BALANCES%20GPO%20IFBAC%20-%20ABSOLUTOS.xlsm" TargetMode="External"/><Relationship Id="rId1" Type="http://schemas.openxmlformats.org/officeDocument/2006/relationships/externalLinkPath" Target="/Cristian/FONDOS%20PATRIMONIALES%20CONGLOMERADO%20IFBAC/A&#209;O%202023/02%20-%20FEBRERO%202023%20HOJA%20CONSOLIDACION/HOJA%20CONSOLIDACION%2028%20FEBRERO%202023-BALANCES%20GPO%20IFBAC%20-%20ABSOLUT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ared\Collections\AMIT\Eswaran_Files\DLF\Julie\wizm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FBAC"/>
      <sheetName val="BANCO"/>
      <sheetName val="CREDOMATIC"/>
      <sheetName val="SOLO IMPORT"/>
      <sheetName val="IBC"/>
      <sheetName val="SL (Mapeo)"/>
      <sheetName val="LEASING"/>
      <sheetName val="Partida Eliminacion Balance Feb"/>
      <sheetName val="Pda.Eliminacion Est.Resulta Feb"/>
      <sheetName val="Cuadre Febrero 2023"/>
      <sheetName val="Partida Eliminacion-Patrimonio"/>
      <sheetName val="Anexo partida eliminac.Patrimon"/>
      <sheetName val="HOJA CONSOLIDACION"/>
      <sheetName val="VALOR CONTABLE ACCIONES"/>
      <sheetName val="BALANCE"/>
      <sheetName val="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2007"/>
      <sheetName val="#2006"/>
      <sheetName val="#2005"/>
      <sheetName val="#2004"/>
      <sheetName val="#2003"/>
      <sheetName val="#2002"/>
      <sheetName val="WIZ"/>
      <sheetName val="TIPOS"/>
      <sheetName val="Listas"/>
      <sheetName val="Hoja6"/>
      <sheetName val="Hoja2"/>
      <sheetName val="Datos_Control"/>
      <sheetName val="Parámetros"/>
      <sheetName val="Jun14 LBP"/>
      <sheetName val="Tabla Renta Variable"/>
      <sheetName val="Hoja3"/>
      <sheetName val="BASE"/>
      <sheetName val="Variables"/>
      <sheetName val="Hoja1"/>
      <sheetName val="DESGLOSE Dic13"/>
      <sheetName val="DESGLOSE JUNIO 15"/>
      <sheetName val="DESGLOSE Dic14"/>
      <sheetName val="Lista"/>
      <sheetName val="Data_Validation"/>
      <sheetName val="Listados"/>
      <sheetName val="Catalogos"/>
      <sheetName val="Inversiones"/>
      <sheetName val="Lista Fechas"/>
      <sheetName val="Lista Filiales"/>
      <sheetName val="Datos"/>
      <sheetName val="Otras Cuentas por Cobrar "/>
      <sheetName val="DATOS "/>
      <sheetName val="PARAMETROS"/>
      <sheetName val="Información"/>
      <sheetName val="Checks"/>
      <sheetName val="wizmon"/>
      <sheetName val="Sheet1"/>
      <sheetName val="Lista de chequeo"/>
      <sheetName val="Índice"/>
      <sheetName val="Consolidado EF"/>
      <sheetName val="Consolidado ER"/>
      <sheetName val="Consolidado Rev"/>
      <sheetName val="Consolidado FE"/>
      <sheetName val="Eliminaciones EF"/>
      <sheetName val="Eliminaciones ER"/>
      <sheetName val="BdB EF"/>
      <sheetName val="BdB ER"/>
      <sheetName val="BdB Rev"/>
      <sheetName val="BdB FE"/>
      <sheetName val="Fiduciaria EF"/>
      <sheetName val="Fiduciaria ER"/>
      <sheetName val="Fiduciaria Rev"/>
      <sheetName val="Fiduciaria FE"/>
      <sheetName val="Aval Soluciones EF"/>
      <sheetName val="Aval Soluciones ER"/>
      <sheetName val="Aval Soluciones Rev"/>
      <sheetName val="Aval Soluciones FE"/>
      <sheetName val="LBP EF"/>
      <sheetName val="LBP ER"/>
      <sheetName val="LBP Rev"/>
      <sheetName val="LBP FE"/>
      <sheetName val="Megalinea EF"/>
      <sheetName val="Megalinea ER"/>
      <sheetName val="Megalinea Rev"/>
      <sheetName val="Megalinea FE"/>
      <sheetName val="BdBPan EF"/>
      <sheetName val="BdBPan ER"/>
      <sheetName val="BdBPan Rev"/>
      <sheetName val="BdBPan FE"/>
      <sheetName val="Almaviva EF"/>
      <sheetName val="Almaviva ER"/>
      <sheetName val="Almaviva Rev"/>
      <sheetName val="Almaviva FE"/>
      <sheetName val="Porvenir EF"/>
      <sheetName val="Porvenir ER"/>
      <sheetName val="Porvenir Rev"/>
      <sheetName val="porvenir FE"/>
      <sheetName val="Periodo actual"/>
      <sheetName val="EscE Mar 20"/>
      <sheetName val="Comparativo Balance"/>
      <sheetName val="Comparativo Resultados"/>
      <sheetName val="Control de Cambios"/>
      <sheetName val="Base x sector"/>
      <sheetName val="0 Datos clave"/>
      <sheetName val="0 Datos clave Imp Corr"/>
      <sheetName val="0 Datos ID y Nota"/>
      <sheetName val="ERPs by country"/>
      <sheetName val="Ptecnico"/>
      <sheetName val=""/>
      <sheetName val="Data"/>
      <sheetName val="Jun14_LBP"/>
      <sheetName val="Tabla_Renta_Variable"/>
      <sheetName val="DESGLOSE_Dic13"/>
      <sheetName val="DESGLOSE_JUNIO_15"/>
      <sheetName val="DESGLOSE_Dic14"/>
      <sheetName val="1_n PUC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9">
          <cell r="B19" t="str">
            <v>Jan</v>
          </cell>
          <cell r="F19">
            <v>15.795540250167207</v>
          </cell>
          <cell r="G19">
            <v>68.781065088757401</v>
          </cell>
          <cell r="I19">
            <v>3.7453929674270343</v>
          </cell>
          <cell r="J19">
            <v>46.650453239000662</v>
          </cell>
          <cell r="AE19">
            <v>8.9763238179812938E-2</v>
          </cell>
          <cell r="AF19">
            <v>3.5928229323039532E-2</v>
          </cell>
        </row>
        <row r="20">
          <cell r="B20" t="str">
            <v>Feb</v>
          </cell>
          <cell r="F20">
            <v>13.529686215553696</v>
          </cell>
          <cell r="G20">
            <v>79.477477477477478</v>
          </cell>
          <cell r="I20">
            <v>3.3622407038488027</v>
          </cell>
          <cell r="J20">
            <v>55.167173252279632</v>
          </cell>
          <cell r="AE20">
            <v>8.8255033557046975E-2</v>
          </cell>
          <cell r="AF20">
            <v>3.7902025014889817E-2</v>
          </cell>
        </row>
        <row r="21">
          <cell r="B21" t="str">
            <v>Mar</v>
          </cell>
          <cell r="F21">
            <v>12.908749577798897</v>
          </cell>
          <cell r="G21">
            <v>74.908314631342705</v>
          </cell>
          <cell r="I21">
            <v>3.5818363195060834</v>
          </cell>
          <cell r="J21">
            <v>48.281938325991192</v>
          </cell>
          <cell r="AE21">
            <v>9.5075553584439448E-2</v>
          </cell>
          <cell r="AF21">
            <v>4.1635376236136695E-2</v>
          </cell>
        </row>
        <row r="22">
          <cell r="B22" t="str">
            <v>Apr</v>
          </cell>
          <cell r="F22">
            <v>12.081988459538216</v>
          </cell>
          <cell r="G22">
            <v>74.40671778021175</v>
          </cell>
          <cell r="I22">
            <v>3.4596620411263093</v>
          </cell>
          <cell r="J22">
            <v>52.412280701754391</v>
          </cell>
          <cell r="AE22">
            <v>9.5098920863309358E-2</v>
          </cell>
          <cell r="AF22">
            <v>4.3735096916775365E-2</v>
          </cell>
        </row>
        <row r="23">
          <cell r="B23" t="str">
            <v>May</v>
          </cell>
          <cell r="F23">
            <v>11.103388961766674</v>
          </cell>
          <cell r="G23">
            <v>75.813063678600713</v>
          </cell>
          <cell r="I23">
            <v>3.0675273002111045</v>
          </cell>
          <cell r="J23">
            <v>49.343832020997375</v>
          </cell>
          <cell r="AE23">
            <v>9.0536316381005899E-2</v>
          </cell>
          <cell r="AF23">
            <v>4.2827002372468857E-2</v>
          </cell>
        </row>
        <row r="24">
          <cell r="B24" t="str">
            <v>Jun</v>
          </cell>
          <cell r="F24">
            <v>11.088498136690909</v>
          </cell>
          <cell r="G24">
            <v>73.531022611689224</v>
          </cell>
          <cell r="I24">
            <v>3.0509425087738342</v>
          </cell>
          <cell r="J24">
            <v>46.134239592183519</v>
          </cell>
          <cell r="AE24">
            <v>9.0620569808387064E-2</v>
          </cell>
          <cell r="AF24">
            <v>4.4265134938001459E-2</v>
          </cell>
        </row>
        <row r="25">
          <cell r="B25" t="str">
            <v>Jul</v>
          </cell>
          <cell r="F25">
            <v>12.565103551274658</v>
          </cell>
          <cell r="G25">
            <v>68.056122032792231</v>
          </cell>
          <cell r="I25">
            <v>3.6902252511980946</v>
          </cell>
          <cell r="J25">
            <v>39.60865698191521</v>
          </cell>
          <cell r="AE25">
            <v>9.9864273288600869E-2</v>
          </cell>
          <cell r="AF25">
            <v>4.5137565734319034E-2</v>
          </cell>
        </row>
        <row r="26">
          <cell r="B26" t="str">
            <v>Aug</v>
          </cell>
          <cell r="F26">
            <v>11.794618946798535</v>
          </cell>
          <cell r="G26">
            <v>74.527947039795379</v>
          </cell>
          <cell r="I26">
            <v>3.2618888792211682</v>
          </cell>
          <cell r="J26">
            <v>44.80020491803279</v>
          </cell>
          <cell r="AE26">
            <v>9.7485965340493044E-2</v>
          </cell>
          <cell r="AF26">
            <v>4.5441270953799427E-2</v>
          </cell>
        </row>
        <row r="27">
          <cell r="B27" t="str">
            <v>Sep</v>
          </cell>
          <cell r="F27">
            <v>12.21263115063795</v>
          </cell>
          <cell r="G27">
            <v>69.254098360655732</v>
          </cell>
          <cell r="I27">
            <v>3.6194185291752645</v>
          </cell>
          <cell r="J27">
            <v>42.886781268524004</v>
          </cell>
          <cell r="AE27">
            <v>9.952064175308159E-2</v>
          </cell>
          <cell r="AF27">
            <v>4.5969386261865509E-2</v>
          </cell>
        </row>
        <row r="28">
          <cell r="B28" t="str">
            <v>Oct</v>
          </cell>
          <cell r="F28">
            <v>11.579966795794133</v>
          </cell>
          <cell r="G28">
            <v>71.30731397747104</v>
          </cell>
          <cell r="I28">
            <v>3.5575934856510392</v>
          </cell>
          <cell r="J28">
            <v>44.352248394004285</v>
          </cell>
          <cell r="AE28">
            <v>0.1013638039071139</v>
          </cell>
          <cell r="AF28">
            <v>4.6268226500611277E-2</v>
          </cell>
        </row>
        <row r="29">
          <cell r="B29" t="str">
            <v>Nov</v>
          </cell>
          <cell r="F29">
            <v>11.497434649469692</v>
          </cell>
          <cell r="G29">
            <v>70.916538658474138</v>
          </cell>
          <cell r="I29">
            <v>3.4343249984790414</v>
          </cell>
          <cell r="J29">
            <v>44.472222222222221</v>
          </cell>
          <cell r="AE29">
            <v>0.10209590021470197</v>
          </cell>
          <cell r="AF29">
            <v>4.8981630614283678E-2</v>
          </cell>
        </row>
        <row r="30">
          <cell r="B30" t="str">
            <v>Dec</v>
          </cell>
          <cell r="F30">
            <v>12.160720273964252</v>
          </cell>
          <cell r="G30">
            <v>63.241908457535935</v>
          </cell>
          <cell r="I30">
            <v>4.2212444236690478</v>
          </cell>
          <cell r="J30">
            <v>36.167700029524653</v>
          </cell>
          <cell r="AE30">
            <v>0.11350658670357271</v>
          </cell>
          <cell r="AF30">
            <v>5.0363463484955372E-2</v>
          </cell>
        </row>
        <row r="32">
          <cell r="F32">
            <v>12.406961235640839</v>
          </cell>
          <cell r="G32">
            <v>65.17924291802457</v>
          </cell>
          <cell r="I32">
            <v>4.4260637611323839</v>
          </cell>
          <cell r="J32">
            <v>41.478093403948002</v>
          </cell>
          <cell r="AE32">
            <v>0.1236641716782763</v>
          </cell>
          <cell r="AF32">
            <v>5.4657727974436202E-2</v>
          </cell>
        </row>
        <row r="33">
          <cell r="F33">
            <v>12.799274201149968</v>
          </cell>
          <cell r="G33">
            <v>68.374512353706109</v>
          </cell>
          <cell r="I33">
            <v>4.2746724479215761</v>
          </cell>
          <cell r="J33">
            <v>44.933171324422844</v>
          </cell>
          <cell r="AE33">
            <v>0.13195456214538692</v>
          </cell>
          <cell r="AF33">
            <v>6.3228720762481372E-2</v>
          </cell>
        </row>
        <row r="34">
          <cell r="F34">
            <v>13.272803063856395</v>
          </cell>
          <cell r="G34">
            <v>65.000460278007921</v>
          </cell>
          <cell r="I34">
            <v>4.9266602402105102</v>
          </cell>
          <cell r="J34">
            <v>45.176405733186328</v>
          </cell>
          <cell r="AE34">
            <v>0.15096448435918003</v>
          </cell>
          <cell r="AF34">
            <v>7.6573091900822107E-2</v>
          </cell>
        </row>
        <row r="35">
          <cell r="F35">
            <v>14.003695281409891</v>
          </cell>
          <cell r="G35">
            <v>67.415840612425157</v>
          </cell>
          <cell r="I35">
            <v>4.580727686185333</v>
          </cell>
          <cell r="J35">
            <v>44.632469592808036</v>
          </cell>
          <cell r="AE35">
            <v>0.14812073946518281</v>
          </cell>
          <cell r="AF35">
            <v>7.4259045830309761E-2</v>
          </cell>
        </row>
        <row r="36">
          <cell r="F36">
            <v>12.37822266614554</v>
          </cell>
          <cell r="G36">
            <v>70.273013295443008</v>
          </cell>
          <cell r="I36">
            <v>4.17480928185753</v>
          </cell>
          <cell r="J36">
            <v>40.552280484021097</v>
          </cell>
          <cell r="AE36">
            <v>0.14399721912431385</v>
          </cell>
          <cell r="AF36">
            <v>7.5259941495061836E-2</v>
          </cell>
        </row>
        <row r="37">
          <cell r="F37">
            <v>12.439537174529896</v>
          </cell>
          <cell r="G37">
            <v>68.202549409425799</v>
          </cell>
          <cell r="I37">
            <v>3.9578340708940409</v>
          </cell>
          <cell r="J37">
            <v>41.123439667128984</v>
          </cell>
          <cell r="AE37">
            <v>0.1388214164789707</v>
          </cell>
          <cell r="AF37">
            <v>7.5285428436911495E-2</v>
          </cell>
        </row>
        <row r="38">
          <cell r="F38">
            <v>14.123283884640191</v>
          </cell>
          <cell r="G38">
            <v>71.339085214513659</v>
          </cell>
          <cell r="I38">
            <v>4.4614392333916886</v>
          </cell>
          <cell r="J38">
            <v>50.52005943536404</v>
          </cell>
          <cell r="AE38">
            <v>0.13860927275086665</v>
          </cell>
          <cell r="AF38">
            <v>7.0334467959153477E-2</v>
          </cell>
        </row>
        <row r="39">
          <cell r="F39" t="str">
            <v xml:space="preserve"> </v>
          </cell>
          <cell r="G39" t="str">
            <v xml:space="preserve"> </v>
          </cell>
          <cell r="I39" t="str">
            <v xml:space="preserve"> </v>
          </cell>
          <cell r="J39" t="str">
            <v xml:space="preserve"> </v>
          </cell>
          <cell r="AE39" t="str">
            <v xml:space="preserve"> </v>
          </cell>
          <cell r="AF39" t="str">
            <v xml:space="preserve"> </v>
          </cell>
        </row>
        <row r="40">
          <cell r="F40" t="str">
            <v xml:space="preserve"> </v>
          </cell>
          <cell r="G40" t="str">
            <v xml:space="preserve"> </v>
          </cell>
          <cell r="I40" t="str">
            <v xml:space="preserve"> </v>
          </cell>
          <cell r="J40" t="str">
            <v xml:space="preserve"> </v>
          </cell>
          <cell r="AE40" t="str">
            <v xml:space="preserve"> </v>
          </cell>
          <cell r="AF40" t="str">
            <v xml:space="preserve"> </v>
          </cell>
        </row>
        <row r="41">
          <cell r="F41" t="str">
            <v xml:space="preserve"> </v>
          </cell>
          <cell r="G41" t="str">
            <v xml:space="preserve"> </v>
          </cell>
          <cell r="I41" t="str">
            <v xml:space="preserve"> </v>
          </cell>
          <cell r="J41" t="str">
            <v xml:space="preserve"> </v>
          </cell>
          <cell r="AE41" t="str">
            <v xml:space="preserve"> </v>
          </cell>
          <cell r="AF41" t="str">
            <v xml:space="preserve"> </v>
          </cell>
        </row>
        <row r="42">
          <cell r="F42" t="str">
            <v xml:space="preserve"> </v>
          </cell>
          <cell r="G42" t="str">
            <v xml:space="preserve"> </v>
          </cell>
          <cell r="I42" t="str">
            <v xml:space="preserve"> </v>
          </cell>
          <cell r="J42" t="str">
            <v xml:space="preserve"> </v>
          </cell>
          <cell r="AE42" t="str">
            <v xml:space="preserve"> </v>
          </cell>
          <cell r="AF42" t="str">
            <v xml:space="preserve"> </v>
          </cell>
        </row>
        <row r="43">
          <cell r="F43" t="str">
            <v xml:space="preserve"> </v>
          </cell>
          <cell r="G43" t="str">
            <v xml:space="preserve"> </v>
          </cell>
          <cell r="I43" t="str">
            <v xml:space="preserve"> </v>
          </cell>
          <cell r="J43" t="str">
            <v xml:space="preserve"> </v>
          </cell>
          <cell r="AE43" t="str">
            <v xml:space="preserve"> </v>
          </cell>
          <cell r="AF43" t="str">
            <v xml:space="preserve"> 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9">
          <cell r="B19" t="str">
            <v xml:space="preserve">Los ajustes bajo IFRS que se detalla en el anexo 1, fueron cargados en el sistema Hyperion en el número de ajuste y cuenta correspondiente asignada, y fueron validados por una tercera persona o quien los cargó contra los memorando técnicos y/o soporte?
</v>
          </cell>
        </row>
      </sheetData>
      <sheetData sheetId="38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39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0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1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2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3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4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5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 refreshError="1"/>
      <sheetData sheetId="96">
        <row r="19">
          <cell r="B19" t="str">
            <v>Vacaciones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L101"/>
  <sheetViews>
    <sheetView showOutlineSymbols="0" defaultGridColor="0" topLeftCell="A21" colorId="57" zoomScaleNormal="100" workbookViewId="0">
      <selection activeCell="D11" sqref="D11:D49"/>
    </sheetView>
  </sheetViews>
  <sheetFormatPr baseColWidth="10" defaultColWidth="5.7109375" defaultRowHeight="15" customHeight="1"/>
  <cols>
    <col min="1" max="1" width="47.5703125" style="2" customWidth="1"/>
    <col min="2" max="2" width="16.7109375" style="2" customWidth="1"/>
    <col min="3" max="3" width="6.7109375" style="2" customWidth="1"/>
    <col min="4" max="4" width="18.42578125" style="13" customWidth="1"/>
    <col min="5" max="5" width="5.7109375" style="2" customWidth="1"/>
    <col min="6" max="6" width="10.42578125" style="2" customWidth="1"/>
    <col min="7" max="7" width="9.28515625" style="2" bestFit="1" customWidth="1"/>
    <col min="8" max="8" width="14.5703125" style="3" customWidth="1"/>
    <col min="9" max="11" width="5.7109375" style="2" customWidth="1"/>
    <col min="12" max="12" width="11.5703125" style="2" bestFit="1" customWidth="1"/>
    <col min="13" max="254" width="5.7109375" style="2"/>
    <col min="255" max="255" width="65.7109375" style="2" customWidth="1"/>
    <col min="256" max="256" width="3.7109375" style="2" customWidth="1"/>
    <col min="257" max="257" width="12.7109375" style="2" customWidth="1"/>
    <col min="258" max="258" width="3.7109375" style="2" customWidth="1"/>
    <col min="259" max="259" width="12.7109375" style="2" customWidth="1"/>
    <col min="260" max="260" width="13.7109375" style="2" customWidth="1"/>
    <col min="261" max="267" width="5.7109375" style="2" customWidth="1"/>
    <col min="268" max="268" width="11.5703125" style="2" bestFit="1" customWidth="1"/>
    <col min="269" max="510" width="5.7109375" style="2"/>
    <col min="511" max="511" width="65.7109375" style="2" customWidth="1"/>
    <col min="512" max="512" width="3.7109375" style="2" customWidth="1"/>
    <col min="513" max="513" width="12.7109375" style="2" customWidth="1"/>
    <col min="514" max="514" width="3.7109375" style="2" customWidth="1"/>
    <col min="515" max="515" width="12.7109375" style="2" customWidth="1"/>
    <col min="516" max="516" width="13.7109375" style="2" customWidth="1"/>
    <col min="517" max="523" width="5.7109375" style="2" customWidth="1"/>
    <col min="524" max="524" width="11.5703125" style="2" bestFit="1" customWidth="1"/>
    <col min="525" max="766" width="5.7109375" style="2"/>
    <col min="767" max="767" width="65.7109375" style="2" customWidth="1"/>
    <col min="768" max="768" width="3.7109375" style="2" customWidth="1"/>
    <col min="769" max="769" width="12.7109375" style="2" customWidth="1"/>
    <col min="770" max="770" width="3.7109375" style="2" customWidth="1"/>
    <col min="771" max="771" width="12.7109375" style="2" customWidth="1"/>
    <col min="772" max="772" width="13.7109375" style="2" customWidth="1"/>
    <col min="773" max="779" width="5.7109375" style="2" customWidth="1"/>
    <col min="780" max="780" width="11.5703125" style="2" bestFit="1" customWidth="1"/>
    <col min="781" max="1022" width="5.7109375" style="2"/>
    <col min="1023" max="1023" width="65.7109375" style="2" customWidth="1"/>
    <col min="1024" max="1024" width="3.7109375" style="2" customWidth="1"/>
    <col min="1025" max="1025" width="12.7109375" style="2" customWidth="1"/>
    <col min="1026" max="1026" width="3.7109375" style="2" customWidth="1"/>
    <col min="1027" max="1027" width="12.7109375" style="2" customWidth="1"/>
    <col min="1028" max="1028" width="13.7109375" style="2" customWidth="1"/>
    <col min="1029" max="1035" width="5.7109375" style="2" customWidth="1"/>
    <col min="1036" max="1036" width="11.5703125" style="2" bestFit="1" customWidth="1"/>
    <col min="1037" max="1278" width="5.7109375" style="2"/>
    <col min="1279" max="1279" width="65.7109375" style="2" customWidth="1"/>
    <col min="1280" max="1280" width="3.7109375" style="2" customWidth="1"/>
    <col min="1281" max="1281" width="12.7109375" style="2" customWidth="1"/>
    <col min="1282" max="1282" width="3.7109375" style="2" customWidth="1"/>
    <col min="1283" max="1283" width="12.7109375" style="2" customWidth="1"/>
    <col min="1284" max="1284" width="13.7109375" style="2" customWidth="1"/>
    <col min="1285" max="1291" width="5.7109375" style="2" customWidth="1"/>
    <col min="1292" max="1292" width="11.5703125" style="2" bestFit="1" customWidth="1"/>
    <col min="1293" max="1534" width="5.7109375" style="2"/>
    <col min="1535" max="1535" width="65.7109375" style="2" customWidth="1"/>
    <col min="1536" max="1536" width="3.7109375" style="2" customWidth="1"/>
    <col min="1537" max="1537" width="12.7109375" style="2" customWidth="1"/>
    <col min="1538" max="1538" width="3.7109375" style="2" customWidth="1"/>
    <col min="1539" max="1539" width="12.7109375" style="2" customWidth="1"/>
    <col min="1540" max="1540" width="13.7109375" style="2" customWidth="1"/>
    <col min="1541" max="1547" width="5.7109375" style="2" customWidth="1"/>
    <col min="1548" max="1548" width="11.5703125" style="2" bestFit="1" customWidth="1"/>
    <col min="1549" max="1790" width="5.7109375" style="2"/>
    <col min="1791" max="1791" width="65.7109375" style="2" customWidth="1"/>
    <col min="1792" max="1792" width="3.7109375" style="2" customWidth="1"/>
    <col min="1793" max="1793" width="12.7109375" style="2" customWidth="1"/>
    <col min="1794" max="1794" width="3.7109375" style="2" customWidth="1"/>
    <col min="1795" max="1795" width="12.7109375" style="2" customWidth="1"/>
    <col min="1796" max="1796" width="13.7109375" style="2" customWidth="1"/>
    <col min="1797" max="1803" width="5.7109375" style="2" customWidth="1"/>
    <col min="1804" max="1804" width="11.5703125" style="2" bestFit="1" customWidth="1"/>
    <col min="1805" max="2046" width="5.7109375" style="2"/>
    <col min="2047" max="2047" width="65.7109375" style="2" customWidth="1"/>
    <col min="2048" max="2048" width="3.7109375" style="2" customWidth="1"/>
    <col min="2049" max="2049" width="12.7109375" style="2" customWidth="1"/>
    <col min="2050" max="2050" width="3.7109375" style="2" customWidth="1"/>
    <col min="2051" max="2051" width="12.7109375" style="2" customWidth="1"/>
    <col min="2052" max="2052" width="13.7109375" style="2" customWidth="1"/>
    <col min="2053" max="2059" width="5.7109375" style="2" customWidth="1"/>
    <col min="2060" max="2060" width="11.5703125" style="2" bestFit="1" customWidth="1"/>
    <col min="2061" max="2302" width="5.7109375" style="2"/>
    <col min="2303" max="2303" width="65.7109375" style="2" customWidth="1"/>
    <col min="2304" max="2304" width="3.7109375" style="2" customWidth="1"/>
    <col min="2305" max="2305" width="12.7109375" style="2" customWidth="1"/>
    <col min="2306" max="2306" width="3.7109375" style="2" customWidth="1"/>
    <col min="2307" max="2307" width="12.7109375" style="2" customWidth="1"/>
    <col min="2308" max="2308" width="13.7109375" style="2" customWidth="1"/>
    <col min="2309" max="2315" width="5.7109375" style="2" customWidth="1"/>
    <col min="2316" max="2316" width="11.5703125" style="2" bestFit="1" customWidth="1"/>
    <col min="2317" max="2558" width="5.7109375" style="2"/>
    <col min="2559" max="2559" width="65.7109375" style="2" customWidth="1"/>
    <col min="2560" max="2560" width="3.7109375" style="2" customWidth="1"/>
    <col min="2561" max="2561" width="12.7109375" style="2" customWidth="1"/>
    <col min="2562" max="2562" width="3.7109375" style="2" customWidth="1"/>
    <col min="2563" max="2563" width="12.7109375" style="2" customWidth="1"/>
    <col min="2564" max="2564" width="13.7109375" style="2" customWidth="1"/>
    <col min="2565" max="2571" width="5.7109375" style="2" customWidth="1"/>
    <col min="2572" max="2572" width="11.5703125" style="2" bestFit="1" customWidth="1"/>
    <col min="2573" max="2814" width="5.7109375" style="2"/>
    <col min="2815" max="2815" width="65.7109375" style="2" customWidth="1"/>
    <col min="2816" max="2816" width="3.7109375" style="2" customWidth="1"/>
    <col min="2817" max="2817" width="12.7109375" style="2" customWidth="1"/>
    <col min="2818" max="2818" width="3.7109375" style="2" customWidth="1"/>
    <col min="2819" max="2819" width="12.7109375" style="2" customWidth="1"/>
    <col min="2820" max="2820" width="13.7109375" style="2" customWidth="1"/>
    <col min="2821" max="2827" width="5.7109375" style="2" customWidth="1"/>
    <col min="2828" max="2828" width="11.5703125" style="2" bestFit="1" customWidth="1"/>
    <col min="2829" max="3070" width="5.7109375" style="2"/>
    <col min="3071" max="3071" width="65.7109375" style="2" customWidth="1"/>
    <col min="3072" max="3072" width="3.7109375" style="2" customWidth="1"/>
    <col min="3073" max="3073" width="12.7109375" style="2" customWidth="1"/>
    <col min="3074" max="3074" width="3.7109375" style="2" customWidth="1"/>
    <col min="3075" max="3075" width="12.7109375" style="2" customWidth="1"/>
    <col min="3076" max="3076" width="13.7109375" style="2" customWidth="1"/>
    <col min="3077" max="3083" width="5.7109375" style="2" customWidth="1"/>
    <col min="3084" max="3084" width="11.5703125" style="2" bestFit="1" customWidth="1"/>
    <col min="3085" max="3326" width="5.7109375" style="2"/>
    <col min="3327" max="3327" width="65.7109375" style="2" customWidth="1"/>
    <col min="3328" max="3328" width="3.7109375" style="2" customWidth="1"/>
    <col min="3329" max="3329" width="12.7109375" style="2" customWidth="1"/>
    <col min="3330" max="3330" width="3.7109375" style="2" customWidth="1"/>
    <col min="3331" max="3331" width="12.7109375" style="2" customWidth="1"/>
    <col min="3332" max="3332" width="13.7109375" style="2" customWidth="1"/>
    <col min="3333" max="3339" width="5.7109375" style="2" customWidth="1"/>
    <col min="3340" max="3340" width="11.5703125" style="2" bestFit="1" customWidth="1"/>
    <col min="3341" max="3582" width="5.7109375" style="2"/>
    <col min="3583" max="3583" width="65.7109375" style="2" customWidth="1"/>
    <col min="3584" max="3584" width="3.7109375" style="2" customWidth="1"/>
    <col min="3585" max="3585" width="12.7109375" style="2" customWidth="1"/>
    <col min="3586" max="3586" width="3.7109375" style="2" customWidth="1"/>
    <col min="3587" max="3587" width="12.7109375" style="2" customWidth="1"/>
    <col min="3588" max="3588" width="13.7109375" style="2" customWidth="1"/>
    <col min="3589" max="3595" width="5.7109375" style="2" customWidth="1"/>
    <col min="3596" max="3596" width="11.5703125" style="2" bestFit="1" customWidth="1"/>
    <col min="3597" max="3838" width="5.7109375" style="2"/>
    <col min="3839" max="3839" width="65.7109375" style="2" customWidth="1"/>
    <col min="3840" max="3840" width="3.7109375" style="2" customWidth="1"/>
    <col min="3841" max="3841" width="12.7109375" style="2" customWidth="1"/>
    <col min="3842" max="3842" width="3.7109375" style="2" customWidth="1"/>
    <col min="3843" max="3843" width="12.7109375" style="2" customWidth="1"/>
    <col min="3844" max="3844" width="13.7109375" style="2" customWidth="1"/>
    <col min="3845" max="3851" width="5.7109375" style="2" customWidth="1"/>
    <col min="3852" max="3852" width="11.5703125" style="2" bestFit="1" customWidth="1"/>
    <col min="3853" max="4094" width="5.7109375" style="2"/>
    <col min="4095" max="4095" width="65.7109375" style="2" customWidth="1"/>
    <col min="4096" max="4096" width="3.7109375" style="2" customWidth="1"/>
    <col min="4097" max="4097" width="12.7109375" style="2" customWidth="1"/>
    <col min="4098" max="4098" width="3.7109375" style="2" customWidth="1"/>
    <col min="4099" max="4099" width="12.7109375" style="2" customWidth="1"/>
    <col min="4100" max="4100" width="13.7109375" style="2" customWidth="1"/>
    <col min="4101" max="4107" width="5.7109375" style="2" customWidth="1"/>
    <col min="4108" max="4108" width="11.5703125" style="2" bestFit="1" customWidth="1"/>
    <col min="4109" max="4350" width="5.7109375" style="2"/>
    <col min="4351" max="4351" width="65.7109375" style="2" customWidth="1"/>
    <col min="4352" max="4352" width="3.7109375" style="2" customWidth="1"/>
    <col min="4353" max="4353" width="12.7109375" style="2" customWidth="1"/>
    <col min="4354" max="4354" width="3.7109375" style="2" customWidth="1"/>
    <col min="4355" max="4355" width="12.7109375" style="2" customWidth="1"/>
    <col min="4356" max="4356" width="13.7109375" style="2" customWidth="1"/>
    <col min="4357" max="4363" width="5.7109375" style="2" customWidth="1"/>
    <col min="4364" max="4364" width="11.5703125" style="2" bestFit="1" customWidth="1"/>
    <col min="4365" max="4606" width="5.7109375" style="2"/>
    <col min="4607" max="4607" width="65.7109375" style="2" customWidth="1"/>
    <col min="4608" max="4608" width="3.7109375" style="2" customWidth="1"/>
    <col min="4609" max="4609" width="12.7109375" style="2" customWidth="1"/>
    <col min="4610" max="4610" width="3.7109375" style="2" customWidth="1"/>
    <col min="4611" max="4611" width="12.7109375" style="2" customWidth="1"/>
    <col min="4612" max="4612" width="13.7109375" style="2" customWidth="1"/>
    <col min="4613" max="4619" width="5.7109375" style="2" customWidth="1"/>
    <col min="4620" max="4620" width="11.5703125" style="2" bestFit="1" customWidth="1"/>
    <col min="4621" max="4862" width="5.7109375" style="2"/>
    <col min="4863" max="4863" width="65.7109375" style="2" customWidth="1"/>
    <col min="4864" max="4864" width="3.7109375" style="2" customWidth="1"/>
    <col min="4865" max="4865" width="12.7109375" style="2" customWidth="1"/>
    <col min="4866" max="4866" width="3.7109375" style="2" customWidth="1"/>
    <col min="4867" max="4867" width="12.7109375" style="2" customWidth="1"/>
    <col min="4868" max="4868" width="13.7109375" style="2" customWidth="1"/>
    <col min="4869" max="4875" width="5.7109375" style="2" customWidth="1"/>
    <col min="4876" max="4876" width="11.5703125" style="2" bestFit="1" customWidth="1"/>
    <col min="4877" max="5118" width="5.7109375" style="2"/>
    <col min="5119" max="5119" width="65.7109375" style="2" customWidth="1"/>
    <col min="5120" max="5120" width="3.7109375" style="2" customWidth="1"/>
    <col min="5121" max="5121" width="12.7109375" style="2" customWidth="1"/>
    <col min="5122" max="5122" width="3.7109375" style="2" customWidth="1"/>
    <col min="5123" max="5123" width="12.7109375" style="2" customWidth="1"/>
    <col min="5124" max="5124" width="13.7109375" style="2" customWidth="1"/>
    <col min="5125" max="5131" width="5.7109375" style="2" customWidth="1"/>
    <col min="5132" max="5132" width="11.5703125" style="2" bestFit="1" customWidth="1"/>
    <col min="5133" max="5374" width="5.7109375" style="2"/>
    <col min="5375" max="5375" width="65.7109375" style="2" customWidth="1"/>
    <col min="5376" max="5376" width="3.7109375" style="2" customWidth="1"/>
    <col min="5377" max="5377" width="12.7109375" style="2" customWidth="1"/>
    <col min="5378" max="5378" width="3.7109375" style="2" customWidth="1"/>
    <col min="5379" max="5379" width="12.7109375" style="2" customWidth="1"/>
    <col min="5380" max="5380" width="13.7109375" style="2" customWidth="1"/>
    <col min="5381" max="5387" width="5.7109375" style="2" customWidth="1"/>
    <col min="5388" max="5388" width="11.5703125" style="2" bestFit="1" customWidth="1"/>
    <col min="5389" max="5630" width="5.7109375" style="2"/>
    <col min="5631" max="5631" width="65.7109375" style="2" customWidth="1"/>
    <col min="5632" max="5632" width="3.7109375" style="2" customWidth="1"/>
    <col min="5633" max="5633" width="12.7109375" style="2" customWidth="1"/>
    <col min="5634" max="5634" width="3.7109375" style="2" customWidth="1"/>
    <col min="5635" max="5635" width="12.7109375" style="2" customWidth="1"/>
    <col min="5636" max="5636" width="13.7109375" style="2" customWidth="1"/>
    <col min="5637" max="5643" width="5.7109375" style="2" customWidth="1"/>
    <col min="5644" max="5644" width="11.5703125" style="2" bestFit="1" customWidth="1"/>
    <col min="5645" max="5886" width="5.7109375" style="2"/>
    <col min="5887" max="5887" width="65.7109375" style="2" customWidth="1"/>
    <col min="5888" max="5888" width="3.7109375" style="2" customWidth="1"/>
    <col min="5889" max="5889" width="12.7109375" style="2" customWidth="1"/>
    <col min="5890" max="5890" width="3.7109375" style="2" customWidth="1"/>
    <col min="5891" max="5891" width="12.7109375" style="2" customWidth="1"/>
    <col min="5892" max="5892" width="13.7109375" style="2" customWidth="1"/>
    <col min="5893" max="5899" width="5.7109375" style="2" customWidth="1"/>
    <col min="5900" max="5900" width="11.5703125" style="2" bestFit="1" customWidth="1"/>
    <col min="5901" max="6142" width="5.7109375" style="2"/>
    <col min="6143" max="6143" width="65.7109375" style="2" customWidth="1"/>
    <col min="6144" max="6144" width="3.7109375" style="2" customWidth="1"/>
    <col min="6145" max="6145" width="12.7109375" style="2" customWidth="1"/>
    <col min="6146" max="6146" width="3.7109375" style="2" customWidth="1"/>
    <col min="6147" max="6147" width="12.7109375" style="2" customWidth="1"/>
    <col min="6148" max="6148" width="13.7109375" style="2" customWidth="1"/>
    <col min="6149" max="6155" width="5.7109375" style="2" customWidth="1"/>
    <col min="6156" max="6156" width="11.5703125" style="2" bestFit="1" customWidth="1"/>
    <col min="6157" max="6398" width="5.7109375" style="2"/>
    <col min="6399" max="6399" width="65.7109375" style="2" customWidth="1"/>
    <col min="6400" max="6400" width="3.7109375" style="2" customWidth="1"/>
    <col min="6401" max="6401" width="12.7109375" style="2" customWidth="1"/>
    <col min="6402" max="6402" width="3.7109375" style="2" customWidth="1"/>
    <col min="6403" max="6403" width="12.7109375" style="2" customWidth="1"/>
    <col min="6404" max="6404" width="13.7109375" style="2" customWidth="1"/>
    <col min="6405" max="6411" width="5.7109375" style="2" customWidth="1"/>
    <col min="6412" max="6412" width="11.5703125" style="2" bestFit="1" customWidth="1"/>
    <col min="6413" max="6654" width="5.7109375" style="2"/>
    <col min="6655" max="6655" width="65.7109375" style="2" customWidth="1"/>
    <col min="6656" max="6656" width="3.7109375" style="2" customWidth="1"/>
    <col min="6657" max="6657" width="12.7109375" style="2" customWidth="1"/>
    <col min="6658" max="6658" width="3.7109375" style="2" customWidth="1"/>
    <col min="6659" max="6659" width="12.7109375" style="2" customWidth="1"/>
    <col min="6660" max="6660" width="13.7109375" style="2" customWidth="1"/>
    <col min="6661" max="6667" width="5.7109375" style="2" customWidth="1"/>
    <col min="6668" max="6668" width="11.5703125" style="2" bestFit="1" customWidth="1"/>
    <col min="6669" max="6910" width="5.7109375" style="2"/>
    <col min="6911" max="6911" width="65.7109375" style="2" customWidth="1"/>
    <col min="6912" max="6912" width="3.7109375" style="2" customWidth="1"/>
    <col min="6913" max="6913" width="12.7109375" style="2" customWidth="1"/>
    <col min="6914" max="6914" width="3.7109375" style="2" customWidth="1"/>
    <col min="6915" max="6915" width="12.7109375" style="2" customWidth="1"/>
    <col min="6916" max="6916" width="13.7109375" style="2" customWidth="1"/>
    <col min="6917" max="6923" width="5.7109375" style="2" customWidth="1"/>
    <col min="6924" max="6924" width="11.5703125" style="2" bestFit="1" customWidth="1"/>
    <col min="6925" max="7166" width="5.7109375" style="2"/>
    <col min="7167" max="7167" width="65.7109375" style="2" customWidth="1"/>
    <col min="7168" max="7168" width="3.7109375" style="2" customWidth="1"/>
    <col min="7169" max="7169" width="12.7109375" style="2" customWidth="1"/>
    <col min="7170" max="7170" width="3.7109375" style="2" customWidth="1"/>
    <col min="7171" max="7171" width="12.7109375" style="2" customWidth="1"/>
    <col min="7172" max="7172" width="13.7109375" style="2" customWidth="1"/>
    <col min="7173" max="7179" width="5.7109375" style="2" customWidth="1"/>
    <col min="7180" max="7180" width="11.5703125" style="2" bestFit="1" customWidth="1"/>
    <col min="7181" max="7422" width="5.7109375" style="2"/>
    <col min="7423" max="7423" width="65.7109375" style="2" customWidth="1"/>
    <col min="7424" max="7424" width="3.7109375" style="2" customWidth="1"/>
    <col min="7425" max="7425" width="12.7109375" style="2" customWidth="1"/>
    <col min="7426" max="7426" width="3.7109375" style="2" customWidth="1"/>
    <col min="7427" max="7427" width="12.7109375" style="2" customWidth="1"/>
    <col min="7428" max="7428" width="13.7109375" style="2" customWidth="1"/>
    <col min="7429" max="7435" width="5.7109375" style="2" customWidth="1"/>
    <col min="7436" max="7436" width="11.5703125" style="2" bestFit="1" customWidth="1"/>
    <col min="7437" max="7678" width="5.7109375" style="2"/>
    <col min="7679" max="7679" width="65.7109375" style="2" customWidth="1"/>
    <col min="7680" max="7680" width="3.7109375" style="2" customWidth="1"/>
    <col min="7681" max="7681" width="12.7109375" style="2" customWidth="1"/>
    <col min="7682" max="7682" width="3.7109375" style="2" customWidth="1"/>
    <col min="7683" max="7683" width="12.7109375" style="2" customWidth="1"/>
    <col min="7684" max="7684" width="13.7109375" style="2" customWidth="1"/>
    <col min="7685" max="7691" width="5.7109375" style="2" customWidth="1"/>
    <col min="7692" max="7692" width="11.5703125" style="2" bestFit="1" customWidth="1"/>
    <col min="7693" max="7934" width="5.7109375" style="2"/>
    <col min="7935" max="7935" width="65.7109375" style="2" customWidth="1"/>
    <col min="7936" max="7936" width="3.7109375" style="2" customWidth="1"/>
    <col min="7937" max="7937" width="12.7109375" style="2" customWidth="1"/>
    <col min="7938" max="7938" width="3.7109375" style="2" customWidth="1"/>
    <col min="7939" max="7939" width="12.7109375" style="2" customWidth="1"/>
    <col min="7940" max="7940" width="13.7109375" style="2" customWidth="1"/>
    <col min="7941" max="7947" width="5.7109375" style="2" customWidth="1"/>
    <col min="7948" max="7948" width="11.5703125" style="2" bestFit="1" customWidth="1"/>
    <col min="7949" max="8190" width="5.7109375" style="2"/>
    <col min="8191" max="8191" width="65.7109375" style="2" customWidth="1"/>
    <col min="8192" max="8192" width="3.7109375" style="2" customWidth="1"/>
    <col min="8193" max="8193" width="12.7109375" style="2" customWidth="1"/>
    <col min="8194" max="8194" width="3.7109375" style="2" customWidth="1"/>
    <col min="8195" max="8195" width="12.7109375" style="2" customWidth="1"/>
    <col min="8196" max="8196" width="13.7109375" style="2" customWidth="1"/>
    <col min="8197" max="8203" width="5.7109375" style="2" customWidth="1"/>
    <col min="8204" max="8204" width="11.5703125" style="2" bestFit="1" customWidth="1"/>
    <col min="8205" max="8446" width="5.7109375" style="2"/>
    <col min="8447" max="8447" width="65.7109375" style="2" customWidth="1"/>
    <col min="8448" max="8448" width="3.7109375" style="2" customWidth="1"/>
    <col min="8449" max="8449" width="12.7109375" style="2" customWidth="1"/>
    <col min="8450" max="8450" width="3.7109375" style="2" customWidth="1"/>
    <col min="8451" max="8451" width="12.7109375" style="2" customWidth="1"/>
    <col min="8452" max="8452" width="13.7109375" style="2" customWidth="1"/>
    <col min="8453" max="8459" width="5.7109375" style="2" customWidth="1"/>
    <col min="8460" max="8460" width="11.5703125" style="2" bestFit="1" customWidth="1"/>
    <col min="8461" max="8702" width="5.7109375" style="2"/>
    <col min="8703" max="8703" width="65.7109375" style="2" customWidth="1"/>
    <col min="8704" max="8704" width="3.7109375" style="2" customWidth="1"/>
    <col min="8705" max="8705" width="12.7109375" style="2" customWidth="1"/>
    <col min="8706" max="8706" width="3.7109375" style="2" customWidth="1"/>
    <col min="8707" max="8707" width="12.7109375" style="2" customWidth="1"/>
    <col min="8708" max="8708" width="13.7109375" style="2" customWidth="1"/>
    <col min="8709" max="8715" width="5.7109375" style="2" customWidth="1"/>
    <col min="8716" max="8716" width="11.5703125" style="2" bestFit="1" customWidth="1"/>
    <col min="8717" max="8958" width="5.7109375" style="2"/>
    <col min="8959" max="8959" width="65.7109375" style="2" customWidth="1"/>
    <col min="8960" max="8960" width="3.7109375" style="2" customWidth="1"/>
    <col min="8961" max="8961" width="12.7109375" style="2" customWidth="1"/>
    <col min="8962" max="8962" width="3.7109375" style="2" customWidth="1"/>
    <col min="8963" max="8963" width="12.7109375" style="2" customWidth="1"/>
    <col min="8964" max="8964" width="13.7109375" style="2" customWidth="1"/>
    <col min="8965" max="8971" width="5.7109375" style="2" customWidth="1"/>
    <col min="8972" max="8972" width="11.5703125" style="2" bestFit="1" customWidth="1"/>
    <col min="8973" max="9214" width="5.7109375" style="2"/>
    <col min="9215" max="9215" width="65.7109375" style="2" customWidth="1"/>
    <col min="9216" max="9216" width="3.7109375" style="2" customWidth="1"/>
    <col min="9217" max="9217" width="12.7109375" style="2" customWidth="1"/>
    <col min="9218" max="9218" width="3.7109375" style="2" customWidth="1"/>
    <col min="9219" max="9219" width="12.7109375" style="2" customWidth="1"/>
    <col min="9220" max="9220" width="13.7109375" style="2" customWidth="1"/>
    <col min="9221" max="9227" width="5.7109375" style="2" customWidth="1"/>
    <col min="9228" max="9228" width="11.5703125" style="2" bestFit="1" customWidth="1"/>
    <col min="9229" max="9470" width="5.7109375" style="2"/>
    <col min="9471" max="9471" width="65.7109375" style="2" customWidth="1"/>
    <col min="9472" max="9472" width="3.7109375" style="2" customWidth="1"/>
    <col min="9473" max="9473" width="12.7109375" style="2" customWidth="1"/>
    <col min="9474" max="9474" width="3.7109375" style="2" customWidth="1"/>
    <col min="9475" max="9475" width="12.7109375" style="2" customWidth="1"/>
    <col min="9476" max="9476" width="13.7109375" style="2" customWidth="1"/>
    <col min="9477" max="9483" width="5.7109375" style="2" customWidth="1"/>
    <col min="9484" max="9484" width="11.5703125" style="2" bestFit="1" customWidth="1"/>
    <col min="9485" max="9726" width="5.7109375" style="2"/>
    <col min="9727" max="9727" width="65.7109375" style="2" customWidth="1"/>
    <col min="9728" max="9728" width="3.7109375" style="2" customWidth="1"/>
    <col min="9729" max="9729" width="12.7109375" style="2" customWidth="1"/>
    <col min="9730" max="9730" width="3.7109375" style="2" customWidth="1"/>
    <col min="9731" max="9731" width="12.7109375" style="2" customWidth="1"/>
    <col min="9732" max="9732" width="13.7109375" style="2" customWidth="1"/>
    <col min="9733" max="9739" width="5.7109375" style="2" customWidth="1"/>
    <col min="9740" max="9740" width="11.5703125" style="2" bestFit="1" customWidth="1"/>
    <col min="9741" max="9982" width="5.7109375" style="2"/>
    <col min="9983" max="9983" width="65.7109375" style="2" customWidth="1"/>
    <col min="9984" max="9984" width="3.7109375" style="2" customWidth="1"/>
    <col min="9985" max="9985" width="12.7109375" style="2" customWidth="1"/>
    <col min="9986" max="9986" width="3.7109375" style="2" customWidth="1"/>
    <col min="9987" max="9987" width="12.7109375" style="2" customWidth="1"/>
    <col min="9988" max="9988" width="13.7109375" style="2" customWidth="1"/>
    <col min="9989" max="9995" width="5.7109375" style="2" customWidth="1"/>
    <col min="9996" max="9996" width="11.5703125" style="2" bestFit="1" customWidth="1"/>
    <col min="9997" max="10238" width="5.7109375" style="2"/>
    <col min="10239" max="10239" width="65.7109375" style="2" customWidth="1"/>
    <col min="10240" max="10240" width="3.7109375" style="2" customWidth="1"/>
    <col min="10241" max="10241" width="12.7109375" style="2" customWidth="1"/>
    <col min="10242" max="10242" width="3.7109375" style="2" customWidth="1"/>
    <col min="10243" max="10243" width="12.7109375" style="2" customWidth="1"/>
    <col min="10244" max="10244" width="13.7109375" style="2" customWidth="1"/>
    <col min="10245" max="10251" width="5.7109375" style="2" customWidth="1"/>
    <col min="10252" max="10252" width="11.5703125" style="2" bestFit="1" customWidth="1"/>
    <col min="10253" max="10494" width="5.7109375" style="2"/>
    <col min="10495" max="10495" width="65.7109375" style="2" customWidth="1"/>
    <col min="10496" max="10496" width="3.7109375" style="2" customWidth="1"/>
    <col min="10497" max="10497" width="12.7109375" style="2" customWidth="1"/>
    <col min="10498" max="10498" width="3.7109375" style="2" customWidth="1"/>
    <col min="10499" max="10499" width="12.7109375" style="2" customWidth="1"/>
    <col min="10500" max="10500" width="13.7109375" style="2" customWidth="1"/>
    <col min="10501" max="10507" width="5.7109375" style="2" customWidth="1"/>
    <col min="10508" max="10508" width="11.5703125" style="2" bestFit="1" customWidth="1"/>
    <col min="10509" max="10750" width="5.7109375" style="2"/>
    <col min="10751" max="10751" width="65.7109375" style="2" customWidth="1"/>
    <col min="10752" max="10752" width="3.7109375" style="2" customWidth="1"/>
    <col min="10753" max="10753" width="12.7109375" style="2" customWidth="1"/>
    <col min="10754" max="10754" width="3.7109375" style="2" customWidth="1"/>
    <col min="10755" max="10755" width="12.7109375" style="2" customWidth="1"/>
    <col min="10756" max="10756" width="13.7109375" style="2" customWidth="1"/>
    <col min="10757" max="10763" width="5.7109375" style="2" customWidth="1"/>
    <col min="10764" max="10764" width="11.5703125" style="2" bestFit="1" customWidth="1"/>
    <col min="10765" max="11006" width="5.7109375" style="2"/>
    <col min="11007" max="11007" width="65.7109375" style="2" customWidth="1"/>
    <col min="11008" max="11008" width="3.7109375" style="2" customWidth="1"/>
    <col min="11009" max="11009" width="12.7109375" style="2" customWidth="1"/>
    <col min="11010" max="11010" width="3.7109375" style="2" customWidth="1"/>
    <col min="11011" max="11011" width="12.7109375" style="2" customWidth="1"/>
    <col min="11012" max="11012" width="13.7109375" style="2" customWidth="1"/>
    <col min="11013" max="11019" width="5.7109375" style="2" customWidth="1"/>
    <col min="11020" max="11020" width="11.5703125" style="2" bestFit="1" customWidth="1"/>
    <col min="11021" max="11262" width="5.7109375" style="2"/>
    <col min="11263" max="11263" width="65.7109375" style="2" customWidth="1"/>
    <col min="11264" max="11264" width="3.7109375" style="2" customWidth="1"/>
    <col min="11265" max="11265" width="12.7109375" style="2" customWidth="1"/>
    <col min="11266" max="11266" width="3.7109375" style="2" customWidth="1"/>
    <col min="11267" max="11267" width="12.7109375" style="2" customWidth="1"/>
    <col min="11268" max="11268" width="13.7109375" style="2" customWidth="1"/>
    <col min="11269" max="11275" width="5.7109375" style="2" customWidth="1"/>
    <col min="11276" max="11276" width="11.5703125" style="2" bestFit="1" customWidth="1"/>
    <col min="11277" max="11518" width="5.7109375" style="2"/>
    <col min="11519" max="11519" width="65.7109375" style="2" customWidth="1"/>
    <col min="11520" max="11520" width="3.7109375" style="2" customWidth="1"/>
    <col min="11521" max="11521" width="12.7109375" style="2" customWidth="1"/>
    <col min="11522" max="11522" width="3.7109375" style="2" customWidth="1"/>
    <col min="11523" max="11523" width="12.7109375" style="2" customWidth="1"/>
    <col min="11524" max="11524" width="13.7109375" style="2" customWidth="1"/>
    <col min="11525" max="11531" width="5.7109375" style="2" customWidth="1"/>
    <col min="11532" max="11532" width="11.5703125" style="2" bestFit="1" customWidth="1"/>
    <col min="11533" max="11774" width="5.7109375" style="2"/>
    <col min="11775" max="11775" width="65.7109375" style="2" customWidth="1"/>
    <col min="11776" max="11776" width="3.7109375" style="2" customWidth="1"/>
    <col min="11777" max="11777" width="12.7109375" style="2" customWidth="1"/>
    <col min="11778" max="11778" width="3.7109375" style="2" customWidth="1"/>
    <col min="11779" max="11779" width="12.7109375" style="2" customWidth="1"/>
    <col min="11780" max="11780" width="13.7109375" style="2" customWidth="1"/>
    <col min="11781" max="11787" width="5.7109375" style="2" customWidth="1"/>
    <col min="11788" max="11788" width="11.5703125" style="2" bestFit="1" customWidth="1"/>
    <col min="11789" max="12030" width="5.7109375" style="2"/>
    <col min="12031" max="12031" width="65.7109375" style="2" customWidth="1"/>
    <col min="12032" max="12032" width="3.7109375" style="2" customWidth="1"/>
    <col min="12033" max="12033" width="12.7109375" style="2" customWidth="1"/>
    <col min="12034" max="12034" width="3.7109375" style="2" customWidth="1"/>
    <col min="12035" max="12035" width="12.7109375" style="2" customWidth="1"/>
    <col min="12036" max="12036" width="13.7109375" style="2" customWidth="1"/>
    <col min="12037" max="12043" width="5.7109375" style="2" customWidth="1"/>
    <col min="12044" max="12044" width="11.5703125" style="2" bestFit="1" customWidth="1"/>
    <col min="12045" max="12286" width="5.7109375" style="2"/>
    <col min="12287" max="12287" width="65.7109375" style="2" customWidth="1"/>
    <col min="12288" max="12288" width="3.7109375" style="2" customWidth="1"/>
    <col min="12289" max="12289" width="12.7109375" style="2" customWidth="1"/>
    <col min="12290" max="12290" width="3.7109375" style="2" customWidth="1"/>
    <col min="12291" max="12291" width="12.7109375" style="2" customWidth="1"/>
    <col min="12292" max="12292" width="13.7109375" style="2" customWidth="1"/>
    <col min="12293" max="12299" width="5.7109375" style="2" customWidth="1"/>
    <col min="12300" max="12300" width="11.5703125" style="2" bestFit="1" customWidth="1"/>
    <col min="12301" max="12542" width="5.7109375" style="2"/>
    <col min="12543" max="12543" width="65.7109375" style="2" customWidth="1"/>
    <col min="12544" max="12544" width="3.7109375" style="2" customWidth="1"/>
    <col min="12545" max="12545" width="12.7109375" style="2" customWidth="1"/>
    <col min="12546" max="12546" width="3.7109375" style="2" customWidth="1"/>
    <col min="12547" max="12547" width="12.7109375" style="2" customWidth="1"/>
    <col min="12548" max="12548" width="13.7109375" style="2" customWidth="1"/>
    <col min="12549" max="12555" width="5.7109375" style="2" customWidth="1"/>
    <col min="12556" max="12556" width="11.5703125" style="2" bestFit="1" customWidth="1"/>
    <col min="12557" max="12798" width="5.7109375" style="2"/>
    <col min="12799" max="12799" width="65.7109375" style="2" customWidth="1"/>
    <col min="12800" max="12800" width="3.7109375" style="2" customWidth="1"/>
    <col min="12801" max="12801" width="12.7109375" style="2" customWidth="1"/>
    <col min="12802" max="12802" width="3.7109375" style="2" customWidth="1"/>
    <col min="12803" max="12803" width="12.7109375" style="2" customWidth="1"/>
    <col min="12804" max="12804" width="13.7109375" style="2" customWidth="1"/>
    <col min="12805" max="12811" width="5.7109375" style="2" customWidth="1"/>
    <col min="12812" max="12812" width="11.5703125" style="2" bestFit="1" customWidth="1"/>
    <col min="12813" max="13054" width="5.7109375" style="2"/>
    <col min="13055" max="13055" width="65.7109375" style="2" customWidth="1"/>
    <col min="13056" max="13056" width="3.7109375" style="2" customWidth="1"/>
    <col min="13057" max="13057" width="12.7109375" style="2" customWidth="1"/>
    <col min="13058" max="13058" width="3.7109375" style="2" customWidth="1"/>
    <col min="13059" max="13059" width="12.7109375" style="2" customWidth="1"/>
    <col min="13060" max="13060" width="13.7109375" style="2" customWidth="1"/>
    <col min="13061" max="13067" width="5.7109375" style="2" customWidth="1"/>
    <col min="13068" max="13068" width="11.5703125" style="2" bestFit="1" customWidth="1"/>
    <col min="13069" max="13310" width="5.7109375" style="2"/>
    <col min="13311" max="13311" width="65.7109375" style="2" customWidth="1"/>
    <col min="13312" max="13312" width="3.7109375" style="2" customWidth="1"/>
    <col min="13313" max="13313" width="12.7109375" style="2" customWidth="1"/>
    <col min="13314" max="13314" width="3.7109375" style="2" customWidth="1"/>
    <col min="13315" max="13315" width="12.7109375" style="2" customWidth="1"/>
    <col min="13316" max="13316" width="13.7109375" style="2" customWidth="1"/>
    <col min="13317" max="13323" width="5.7109375" style="2" customWidth="1"/>
    <col min="13324" max="13324" width="11.5703125" style="2" bestFit="1" customWidth="1"/>
    <col min="13325" max="13566" width="5.7109375" style="2"/>
    <col min="13567" max="13567" width="65.7109375" style="2" customWidth="1"/>
    <col min="13568" max="13568" width="3.7109375" style="2" customWidth="1"/>
    <col min="13569" max="13569" width="12.7109375" style="2" customWidth="1"/>
    <col min="13570" max="13570" width="3.7109375" style="2" customWidth="1"/>
    <col min="13571" max="13571" width="12.7109375" style="2" customWidth="1"/>
    <col min="13572" max="13572" width="13.7109375" style="2" customWidth="1"/>
    <col min="13573" max="13579" width="5.7109375" style="2" customWidth="1"/>
    <col min="13580" max="13580" width="11.5703125" style="2" bestFit="1" customWidth="1"/>
    <col min="13581" max="13822" width="5.7109375" style="2"/>
    <col min="13823" max="13823" width="65.7109375" style="2" customWidth="1"/>
    <col min="13824" max="13824" width="3.7109375" style="2" customWidth="1"/>
    <col min="13825" max="13825" width="12.7109375" style="2" customWidth="1"/>
    <col min="13826" max="13826" width="3.7109375" style="2" customWidth="1"/>
    <col min="13827" max="13827" width="12.7109375" style="2" customWidth="1"/>
    <col min="13828" max="13828" width="13.7109375" style="2" customWidth="1"/>
    <col min="13829" max="13835" width="5.7109375" style="2" customWidth="1"/>
    <col min="13836" max="13836" width="11.5703125" style="2" bestFit="1" customWidth="1"/>
    <col min="13837" max="14078" width="5.7109375" style="2"/>
    <col min="14079" max="14079" width="65.7109375" style="2" customWidth="1"/>
    <col min="14080" max="14080" width="3.7109375" style="2" customWidth="1"/>
    <col min="14081" max="14081" width="12.7109375" style="2" customWidth="1"/>
    <col min="14082" max="14082" width="3.7109375" style="2" customWidth="1"/>
    <col min="14083" max="14083" width="12.7109375" style="2" customWidth="1"/>
    <col min="14084" max="14084" width="13.7109375" style="2" customWidth="1"/>
    <col min="14085" max="14091" width="5.7109375" style="2" customWidth="1"/>
    <col min="14092" max="14092" width="11.5703125" style="2" bestFit="1" customWidth="1"/>
    <col min="14093" max="14334" width="5.7109375" style="2"/>
    <col min="14335" max="14335" width="65.7109375" style="2" customWidth="1"/>
    <col min="14336" max="14336" width="3.7109375" style="2" customWidth="1"/>
    <col min="14337" max="14337" width="12.7109375" style="2" customWidth="1"/>
    <col min="14338" max="14338" width="3.7109375" style="2" customWidth="1"/>
    <col min="14339" max="14339" width="12.7109375" style="2" customWidth="1"/>
    <col min="14340" max="14340" width="13.7109375" style="2" customWidth="1"/>
    <col min="14341" max="14347" width="5.7109375" style="2" customWidth="1"/>
    <col min="14348" max="14348" width="11.5703125" style="2" bestFit="1" customWidth="1"/>
    <col min="14349" max="14590" width="5.7109375" style="2"/>
    <col min="14591" max="14591" width="65.7109375" style="2" customWidth="1"/>
    <col min="14592" max="14592" width="3.7109375" style="2" customWidth="1"/>
    <col min="14593" max="14593" width="12.7109375" style="2" customWidth="1"/>
    <col min="14594" max="14594" width="3.7109375" style="2" customWidth="1"/>
    <col min="14595" max="14595" width="12.7109375" style="2" customWidth="1"/>
    <col min="14596" max="14596" width="13.7109375" style="2" customWidth="1"/>
    <col min="14597" max="14603" width="5.7109375" style="2" customWidth="1"/>
    <col min="14604" max="14604" width="11.5703125" style="2" bestFit="1" customWidth="1"/>
    <col min="14605" max="14846" width="5.7109375" style="2"/>
    <col min="14847" max="14847" width="65.7109375" style="2" customWidth="1"/>
    <col min="14848" max="14848" width="3.7109375" style="2" customWidth="1"/>
    <col min="14849" max="14849" width="12.7109375" style="2" customWidth="1"/>
    <col min="14850" max="14850" width="3.7109375" style="2" customWidth="1"/>
    <col min="14851" max="14851" width="12.7109375" style="2" customWidth="1"/>
    <col min="14852" max="14852" width="13.7109375" style="2" customWidth="1"/>
    <col min="14853" max="14859" width="5.7109375" style="2" customWidth="1"/>
    <col min="14860" max="14860" width="11.5703125" style="2" bestFit="1" customWidth="1"/>
    <col min="14861" max="15102" width="5.7109375" style="2"/>
    <col min="15103" max="15103" width="65.7109375" style="2" customWidth="1"/>
    <col min="15104" max="15104" width="3.7109375" style="2" customWidth="1"/>
    <col min="15105" max="15105" width="12.7109375" style="2" customWidth="1"/>
    <col min="15106" max="15106" width="3.7109375" style="2" customWidth="1"/>
    <col min="15107" max="15107" width="12.7109375" style="2" customWidth="1"/>
    <col min="15108" max="15108" width="13.7109375" style="2" customWidth="1"/>
    <col min="15109" max="15115" width="5.7109375" style="2" customWidth="1"/>
    <col min="15116" max="15116" width="11.5703125" style="2" bestFit="1" customWidth="1"/>
    <col min="15117" max="15358" width="5.7109375" style="2"/>
    <col min="15359" max="15359" width="65.7109375" style="2" customWidth="1"/>
    <col min="15360" max="15360" width="3.7109375" style="2" customWidth="1"/>
    <col min="15361" max="15361" width="12.7109375" style="2" customWidth="1"/>
    <col min="15362" max="15362" width="3.7109375" style="2" customWidth="1"/>
    <col min="15363" max="15363" width="12.7109375" style="2" customWidth="1"/>
    <col min="15364" max="15364" width="13.7109375" style="2" customWidth="1"/>
    <col min="15365" max="15371" width="5.7109375" style="2" customWidth="1"/>
    <col min="15372" max="15372" width="11.5703125" style="2" bestFit="1" customWidth="1"/>
    <col min="15373" max="15614" width="5.7109375" style="2"/>
    <col min="15615" max="15615" width="65.7109375" style="2" customWidth="1"/>
    <col min="15616" max="15616" width="3.7109375" style="2" customWidth="1"/>
    <col min="15617" max="15617" width="12.7109375" style="2" customWidth="1"/>
    <col min="15618" max="15618" width="3.7109375" style="2" customWidth="1"/>
    <col min="15619" max="15619" width="12.7109375" style="2" customWidth="1"/>
    <col min="15620" max="15620" width="13.7109375" style="2" customWidth="1"/>
    <col min="15621" max="15627" width="5.7109375" style="2" customWidth="1"/>
    <col min="15628" max="15628" width="11.5703125" style="2" bestFit="1" customWidth="1"/>
    <col min="15629" max="15870" width="5.7109375" style="2"/>
    <col min="15871" max="15871" width="65.7109375" style="2" customWidth="1"/>
    <col min="15872" max="15872" width="3.7109375" style="2" customWidth="1"/>
    <col min="15873" max="15873" width="12.7109375" style="2" customWidth="1"/>
    <col min="15874" max="15874" width="3.7109375" style="2" customWidth="1"/>
    <col min="15875" max="15875" width="12.7109375" style="2" customWidth="1"/>
    <col min="15876" max="15876" width="13.7109375" style="2" customWidth="1"/>
    <col min="15877" max="15883" width="5.7109375" style="2" customWidth="1"/>
    <col min="15884" max="15884" width="11.5703125" style="2" bestFit="1" customWidth="1"/>
    <col min="15885" max="16126" width="5.7109375" style="2"/>
    <col min="16127" max="16127" width="65.7109375" style="2" customWidth="1"/>
    <col min="16128" max="16128" width="3.7109375" style="2" customWidth="1"/>
    <col min="16129" max="16129" width="12.7109375" style="2" customWidth="1"/>
    <col min="16130" max="16130" width="3.7109375" style="2" customWidth="1"/>
    <col min="16131" max="16131" width="12.7109375" style="2" customWidth="1"/>
    <col min="16132" max="16132" width="13.7109375" style="2" customWidth="1"/>
    <col min="16133" max="16139" width="5.7109375" style="2" customWidth="1"/>
    <col min="16140" max="16140" width="11.5703125" style="2" bestFit="1" customWidth="1"/>
    <col min="16141" max="16384" width="5.7109375" style="2"/>
  </cols>
  <sheetData>
    <row r="1" spans="1:12" ht="15" customHeight="1">
      <c r="A1" s="1" t="s">
        <v>0</v>
      </c>
      <c r="B1" s="1"/>
      <c r="C1" s="1"/>
      <c r="D1" s="1"/>
    </row>
    <row r="2" spans="1:12" ht="15" customHeight="1">
      <c r="A2" s="1" t="s">
        <v>1</v>
      </c>
      <c r="B2" s="1"/>
      <c r="C2" s="1"/>
      <c r="D2" s="1"/>
    </row>
    <row r="3" spans="1:12" ht="15" customHeight="1">
      <c r="A3" s="4" t="s">
        <v>2</v>
      </c>
      <c r="B3" s="4"/>
      <c r="C3" s="4"/>
      <c r="D3" s="4"/>
    </row>
    <row r="4" spans="1:12" ht="15" customHeight="1">
      <c r="A4" s="5" t="s">
        <v>3</v>
      </c>
      <c r="B4" s="5"/>
      <c r="C4" s="5"/>
      <c r="D4" s="5"/>
    </row>
    <row r="5" spans="1:12" ht="15" customHeight="1">
      <c r="A5" s="6">
        <v>44985</v>
      </c>
      <c r="B5" s="6"/>
      <c r="C5" s="7"/>
      <c r="D5" s="7"/>
    </row>
    <row r="6" spans="1:12" ht="15" customHeight="1">
      <c r="A6" s="8" t="s">
        <v>4</v>
      </c>
      <c r="B6" s="8"/>
      <c r="C6" s="8"/>
      <c r="D6" s="8"/>
    </row>
    <row r="7" spans="1:12" ht="15" customHeight="1" thickBot="1">
      <c r="A7" s="9"/>
      <c r="B7" s="9"/>
      <c r="C7" s="9"/>
      <c r="D7" s="9"/>
    </row>
    <row r="8" spans="1:12" ht="15" customHeight="1" thickTop="1">
      <c r="A8" s="10"/>
      <c r="B8" s="10"/>
      <c r="C8" s="10"/>
      <c r="D8" s="10"/>
    </row>
    <row r="9" spans="1:12" ht="15" customHeight="1">
      <c r="A9" s="11" t="s">
        <v>5</v>
      </c>
      <c r="B9" s="11"/>
      <c r="C9" s="12"/>
    </row>
    <row r="10" spans="1:12" ht="5.0999999999999996" customHeight="1">
      <c r="A10" s="14"/>
      <c r="B10" s="14"/>
      <c r="C10" s="14"/>
      <c r="D10" s="14"/>
    </row>
    <row r="11" spans="1:12" ht="15" customHeight="1">
      <c r="A11" s="2" t="s">
        <v>6</v>
      </c>
      <c r="C11" s="15"/>
      <c r="D11" s="16"/>
    </row>
    <row r="12" spans="1:12" ht="15" customHeight="1">
      <c r="A12" s="17" t="s">
        <v>7</v>
      </c>
      <c r="B12" s="17"/>
      <c r="C12" s="18"/>
      <c r="D12" s="19">
        <v>497639978.30000001</v>
      </c>
    </row>
    <row r="13" spans="1:12" ht="15" hidden="1" customHeight="1">
      <c r="A13" s="17" t="s">
        <v>8</v>
      </c>
      <c r="B13" s="17"/>
      <c r="C13" s="18"/>
      <c r="D13" s="19">
        <v>0</v>
      </c>
    </row>
    <row r="14" spans="1:12" ht="15" customHeight="1">
      <c r="A14" s="17" t="s">
        <v>9</v>
      </c>
      <c r="B14" s="17"/>
      <c r="C14" s="18"/>
      <c r="D14" s="19">
        <v>331603504.80000001</v>
      </c>
    </row>
    <row r="15" spans="1:12" ht="15" customHeight="1">
      <c r="A15" s="17" t="s">
        <v>10</v>
      </c>
      <c r="B15" s="17"/>
      <c r="C15" s="18"/>
      <c r="D15" s="19">
        <v>2285695969.3000002</v>
      </c>
      <c r="L15" s="20"/>
    </row>
    <row r="16" spans="1:12" ht="15" customHeight="1">
      <c r="C16" s="18"/>
      <c r="D16" s="21">
        <f>SUM(D12:D15)</f>
        <v>3114939452.4000001</v>
      </c>
      <c r="L16" s="22"/>
    </row>
    <row r="17" spans="1:12" ht="15" customHeight="1">
      <c r="A17" s="2" t="s">
        <v>11</v>
      </c>
      <c r="C17" s="18"/>
    </row>
    <row r="18" spans="1:12" ht="15" customHeight="1">
      <c r="A18" s="2" t="s">
        <v>12</v>
      </c>
      <c r="C18" s="18"/>
      <c r="D18" s="13">
        <v>911756.4</v>
      </c>
      <c r="L18" s="22"/>
    </row>
    <row r="19" spans="1:12" ht="15" customHeight="1">
      <c r="A19" s="2" t="s">
        <v>13</v>
      </c>
      <c r="C19" s="18"/>
      <c r="D19" s="13">
        <v>247500</v>
      </c>
      <c r="L19" s="22"/>
    </row>
    <row r="20" spans="1:12" ht="15" customHeight="1">
      <c r="A20" s="23" t="s">
        <v>14</v>
      </c>
      <c r="B20" s="23"/>
      <c r="C20" s="18"/>
      <c r="D20" s="13">
        <v>38192753.200000003</v>
      </c>
      <c r="L20" s="22"/>
    </row>
    <row r="21" spans="1:12" ht="15" customHeight="1">
      <c r="C21" s="18"/>
      <c r="D21" s="21">
        <f>SUM(D18:D20)</f>
        <v>39352009.600000001</v>
      </c>
      <c r="L21" s="3"/>
    </row>
    <row r="22" spans="1:12" ht="15.75" customHeight="1">
      <c r="A22" s="2" t="s">
        <v>15</v>
      </c>
      <c r="C22" s="18"/>
      <c r="D22" s="19"/>
    </row>
    <row r="23" spans="1:12" ht="15" customHeight="1">
      <c r="A23" s="23" t="s">
        <v>16</v>
      </c>
      <c r="B23" s="23"/>
      <c r="C23" s="18"/>
      <c r="D23" s="19">
        <v>56422501.299999997</v>
      </c>
    </row>
    <row r="24" spans="1:12" ht="15.75" customHeight="1" thickBot="1">
      <c r="A24" s="24" t="s">
        <v>17</v>
      </c>
      <c r="B24" s="24"/>
      <c r="C24" s="25"/>
      <c r="D24" s="26">
        <f>+D16+D21+D23</f>
        <v>3210713963.3000002</v>
      </c>
    </row>
    <row r="25" spans="1:12" ht="15" customHeight="1" thickTop="1">
      <c r="C25" s="17"/>
      <c r="D25" s="2"/>
    </row>
    <row r="26" spans="1:12" ht="15" customHeight="1">
      <c r="A26" s="27" t="s">
        <v>18</v>
      </c>
      <c r="B26" s="27"/>
      <c r="C26" s="17"/>
      <c r="D26" s="2"/>
    </row>
    <row r="27" spans="1:12" ht="4.5" customHeight="1">
      <c r="A27" s="14"/>
      <c r="B27" s="14"/>
      <c r="C27" s="14"/>
      <c r="D27" s="14"/>
    </row>
    <row r="28" spans="1:12" ht="15" customHeight="1">
      <c r="A28" s="17" t="s">
        <v>19</v>
      </c>
      <c r="B28" s="17"/>
      <c r="C28" s="25"/>
      <c r="D28" s="19">
        <v>2495156590.9000001</v>
      </c>
    </row>
    <row r="29" spans="1:12" ht="15" customHeight="1">
      <c r="A29" s="17" t="s">
        <v>20</v>
      </c>
      <c r="B29" s="17"/>
      <c r="C29" s="25"/>
      <c r="D29" s="13">
        <v>4782458</v>
      </c>
    </row>
    <row r="30" spans="1:12" ht="15" customHeight="1">
      <c r="A30" s="17" t="s">
        <v>21</v>
      </c>
      <c r="B30" s="17"/>
      <c r="C30" s="28"/>
      <c r="D30" s="13">
        <v>156954991</v>
      </c>
    </row>
    <row r="31" spans="1:12" ht="15" customHeight="1">
      <c r="A31" s="17" t="s">
        <v>22</v>
      </c>
      <c r="B31" s="17"/>
      <c r="C31" s="28"/>
      <c r="D31" s="13">
        <v>0</v>
      </c>
    </row>
    <row r="32" spans="1:12" ht="15" customHeight="1">
      <c r="A32" s="17" t="s">
        <v>23</v>
      </c>
      <c r="B32" s="17"/>
      <c r="C32" s="28"/>
      <c r="D32" s="13">
        <v>111914654.2</v>
      </c>
    </row>
    <row r="33" spans="1:4" ht="15" customHeight="1">
      <c r="A33" s="17" t="s">
        <v>24</v>
      </c>
      <c r="B33" s="17"/>
      <c r="C33" s="28"/>
      <c r="D33" s="13">
        <v>29672750.600000001</v>
      </c>
    </row>
    <row r="34" spans="1:4" ht="15" customHeight="1">
      <c r="C34" s="28"/>
      <c r="D34" s="21">
        <f>SUM(D28:D33)</f>
        <v>2798481444.6999998</v>
      </c>
    </row>
    <row r="35" spans="1:4" ht="15" customHeight="1">
      <c r="A35" s="2" t="s">
        <v>25</v>
      </c>
      <c r="C35" s="28"/>
      <c r="D35" s="19"/>
    </row>
    <row r="36" spans="1:4" ht="15" customHeight="1">
      <c r="A36" s="2" t="s">
        <v>26</v>
      </c>
      <c r="C36" s="28"/>
      <c r="D36" s="13">
        <v>46609184.100000001</v>
      </c>
    </row>
    <row r="37" spans="1:4" ht="15" customHeight="1">
      <c r="A37" s="2" t="s">
        <v>27</v>
      </c>
      <c r="C37" s="28"/>
      <c r="D37" s="13">
        <v>15329799.699999999</v>
      </c>
    </row>
    <row r="38" spans="1:4" ht="15" customHeight="1">
      <c r="A38" s="2" t="s">
        <v>28</v>
      </c>
      <c r="C38" s="28"/>
      <c r="D38" s="13">
        <v>10680388.6</v>
      </c>
    </row>
    <row r="39" spans="1:4" ht="15" customHeight="1">
      <c r="C39" s="28"/>
      <c r="D39" s="21">
        <f>SUM(D36:D38)</f>
        <v>72619372.399999991</v>
      </c>
    </row>
    <row r="40" spans="1:4" ht="15" customHeight="1">
      <c r="A40" s="24" t="s">
        <v>29</v>
      </c>
      <c r="B40" s="24"/>
      <c r="C40" s="28"/>
      <c r="D40" s="21">
        <f>+D34+D39</f>
        <v>2871100817.0999999</v>
      </c>
    </row>
    <row r="41" spans="1:4" ht="3" customHeight="1">
      <c r="A41" s="29"/>
      <c r="B41" s="29"/>
      <c r="C41" s="28"/>
      <c r="D41" s="19"/>
    </row>
    <row r="42" spans="1:4" ht="15" customHeight="1">
      <c r="A42" s="2" t="s">
        <v>30</v>
      </c>
      <c r="C42" s="28"/>
      <c r="D42" s="30">
        <v>272</v>
      </c>
    </row>
    <row r="43" spans="1:4" ht="9.9499999999999993" customHeight="1">
      <c r="C43" s="28"/>
    </row>
    <row r="44" spans="1:4" ht="15" customHeight="1">
      <c r="A44" s="2" t="s">
        <v>31</v>
      </c>
      <c r="C44" s="28"/>
    </row>
    <row r="45" spans="1:4" ht="15" customHeight="1">
      <c r="A45" s="2" t="s">
        <v>32</v>
      </c>
      <c r="C45" s="28"/>
      <c r="D45" s="31">
        <v>146949600</v>
      </c>
    </row>
    <row r="46" spans="1:4" ht="12.75" customHeight="1">
      <c r="A46" s="2" t="s">
        <v>33</v>
      </c>
      <c r="C46" s="28"/>
      <c r="D46" s="2"/>
    </row>
    <row r="47" spans="1:4" ht="12.75" customHeight="1">
      <c r="A47" s="2" t="s">
        <v>34</v>
      </c>
      <c r="C47" s="28"/>
      <c r="D47" s="31">
        <v>192663274.19999999</v>
      </c>
    </row>
    <row r="48" spans="1:4" ht="15" customHeight="1">
      <c r="A48" s="24" t="s">
        <v>35</v>
      </c>
      <c r="B48" s="24"/>
      <c r="C48" s="28"/>
      <c r="D48" s="21">
        <f>SUM(D45:D47)</f>
        <v>339612874.19999999</v>
      </c>
    </row>
    <row r="49" spans="1:7" ht="15" customHeight="1" thickBot="1">
      <c r="A49" s="24" t="s">
        <v>36</v>
      </c>
      <c r="B49" s="24"/>
      <c r="C49" s="25"/>
      <c r="D49" s="26">
        <f>+D40+D42+D48</f>
        <v>3210713963.2999997</v>
      </c>
      <c r="F49" s="3"/>
      <c r="G49" s="32"/>
    </row>
    <row r="50" spans="1:7" ht="15" customHeight="1" thickTop="1" thickBot="1">
      <c r="A50" s="9"/>
      <c r="B50" s="9"/>
      <c r="C50" s="9"/>
      <c r="D50" s="9"/>
      <c r="E50" s="33"/>
    </row>
    <row r="51" spans="1:7" ht="15" customHeight="1" thickTop="1">
      <c r="A51" s="10"/>
      <c r="B51" s="10"/>
      <c r="C51" s="10"/>
      <c r="D51" s="10"/>
      <c r="E51" s="33"/>
    </row>
    <row r="52" spans="1:7" ht="15" customHeight="1">
      <c r="A52" s="10"/>
      <c r="B52" s="10"/>
      <c r="C52" s="10"/>
      <c r="D52" s="10"/>
      <c r="E52" s="33"/>
    </row>
    <row r="53" spans="1:7" ht="15" customHeight="1">
      <c r="A53" s="34" t="s">
        <v>37</v>
      </c>
      <c r="B53" s="35" t="s">
        <v>38</v>
      </c>
      <c r="C53" s="35"/>
      <c r="D53" s="35"/>
      <c r="E53" s="33"/>
    </row>
    <row r="54" spans="1:7" ht="15" customHeight="1">
      <c r="A54" s="34" t="s">
        <v>39</v>
      </c>
      <c r="B54" s="35" t="s">
        <v>40</v>
      </c>
      <c r="C54" s="35"/>
      <c r="D54" s="35"/>
      <c r="E54" s="33"/>
    </row>
    <row r="55" spans="1:7" ht="15" customHeight="1">
      <c r="A55" s="10"/>
      <c r="B55" s="10"/>
      <c r="C55" s="10"/>
      <c r="D55" s="10"/>
      <c r="E55" s="33"/>
    </row>
    <row r="56" spans="1:7" ht="15" customHeight="1">
      <c r="E56" s="33"/>
    </row>
    <row r="57" spans="1:7" ht="15" customHeight="1">
      <c r="E57" s="33"/>
    </row>
    <row r="58" spans="1:7" ht="15" customHeight="1">
      <c r="D58" s="2"/>
      <c r="E58" s="33"/>
    </row>
    <row r="59" spans="1:7" ht="15" customHeight="1">
      <c r="A59" s="35" t="s">
        <v>41</v>
      </c>
      <c r="B59" s="35"/>
      <c r="C59" s="35"/>
      <c r="D59" s="35"/>
      <c r="E59" s="33"/>
    </row>
    <row r="60" spans="1:7" ht="15" customHeight="1">
      <c r="A60" s="36" t="s">
        <v>42</v>
      </c>
      <c r="B60" s="36"/>
      <c r="C60" s="36"/>
      <c r="D60" s="36"/>
      <c r="E60" s="33"/>
    </row>
    <row r="61" spans="1:7" ht="15" customHeight="1">
      <c r="D61" s="2"/>
      <c r="E61" s="33"/>
    </row>
    <row r="62" spans="1:7" ht="15" customHeight="1">
      <c r="D62" s="2"/>
      <c r="E62" s="33"/>
    </row>
    <row r="63" spans="1:7" ht="15" customHeight="1">
      <c r="D63" s="2"/>
      <c r="E63" s="33"/>
    </row>
    <row r="64" spans="1:7" ht="15" customHeight="1">
      <c r="D64" s="2"/>
      <c r="E64" s="33"/>
    </row>
    <row r="65" spans="1:5" ht="15" customHeight="1">
      <c r="D65" s="2"/>
      <c r="E65" s="33"/>
    </row>
    <row r="66" spans="1:5" ht="15" customHeight="1">
      <c r="D66" s="2"/>
      <c r="E66" s="33"/>
    </row>
    <row r="67" spans="1:5" ht="15" customHeight="1">
      <c r="D67" s="2"/>
      <c r="E67" s="33"/>
    </row>
    <row r="68" spans="1:5" ht="15" customHeight="1">
      <c r="D68" s="2"/>
      <c r="E68" s="33"/>
    </row>
    <row r="69" spans="1:5" ht="15" customHeight="1">
      <c r="D69" s="2"/>
      <c r="E69" s="33"/>
    </row>
    <row r="70" spans="1:5" ht="15" customHeight="1">
      <c r="A70" s="37"/>
      <c r="B70" s="37"/>
      <c r="D70" s="2"/>
      <c r="E70" s="33"/>
    </row>
    <row r="71" spans="1:5" ht="15" customHeight="1">
      <c r="D71" s="2"/>
      <c r="E71" s="33"/>
    </row>
    <row r="72" spans="1:5" ht="15" customHeight="1">
      <c r="D72" s="2"/>
      <c r="E72" s="33"/>
    </row>
    <row r="73" spans="1:5" ht="15" customHeight="1">
      <c r="D73" s="2"/>
      <c r="E73" s="33"/>
    </row>
    <row r="74" spans="1:5" ht="15" customHeight="1">
      <c r="D74" s="2"/>
      <c r="E74" s="33"/>
    </row>
    <row r="75" spans="1:5" ht="15" customHeight="1">
      <c r="D75" s="2"/>
      <c r="E75" s="33"/>
    </row>
    <row r="76" spans="1:5" ht="15" customHeight="1">
      <c r="D76" s="38"/>
      <c r="E76" s="33"/>
    </row>
    <row r="77" spans="1:5" ht="15" customHeight="1">
      <c r="D77" s="38"/>
      <c r="E77" s="33"/>
    </row>
    <row r="78" spans="1:5" ht="15" customHeight="1">
      <c r="D78" s="38"/>
      <c r="E78" s="33"/>
    </row>
    <row r="79" spans="1:5" ht="15" customHeight="1">
      <c r="D79" s="38"/>
      <c r="E79" s="33"/>
    </row>
    <row r="80" spans="1:5" ht="15" customHeight="1">
      <c r="D80" s="38"/>
      <c r="E80" s="33"/>
    </row>
    <row r="81" spans="4:5" ht="15" customHeight="1">
      <c r="D81" s="38"/>
      <c r="E81" s="33"/>
    </row>
    <row r="82" spans="4:5" ht="15" customHeight="1">
      <c r="D82" s="38"/>
      <c r="E82" s="33"/>
    </row>
    <row r="83" spans="4:5" ht="15" customHeight="1">
      <c r="D83" s="38"/>
      <c r="E83" s="33"/>
    </row>
    <row r="84" spans="4:5" ht="15" customHeight="1">
      <c r="D84" s="38"/>
      <c r="E84" s="33"/>
    </row>
    <row r="85" spans="4:5" ht="15" customHeight="1">
      <c r="D85" s="38"/>
      <c r="E85" s="33"/>
    </row>
    <row r="86" spans="4:5" ht="15" customHeight="1">
      <c r="D86" s="38"/>
      <c r="E86" s="33"/>
    </row>
    <row r="87" spans="4:5" ht="15" customHeight="1">
      <c r="D87" s="38"/>
      <c r="E87" s="33"/>
    </row>
    <row r="88" spans="4:5" ht="15" customHeight="1">
      <c r="D88" s="38"/>
      <c r="E88" s="33"/>
    </row>
    <row r="89" spans="4:5" ht="15" customHeight="1">
      <c r="D89" s="38"/>
      <c r="E89" s="33"/>
    </row>
    <row r="90" spans="4:5" ht="15" customHeight="1">
      <c r="D90" s="38"/>
      <c r="E90" s="33"/>
    </row>
    <row r="91" spans="4:5" ht="15" customHeight="1">
      <c r="D91" s="38"/>
      <c r="E91" s="33"/>
    </row>
    <row r="92" spans="4:5" ht="15" customHeight="1">
      <c r="D92" s="38"/>
      <c r="E92" s="33"/>
    </row>
    <row r="93" spans="4:5" ht="15" customHeight="1">
      <c r="D93" s="38"/>
      <c r="E93" s="33"/>
    </row>
    <row r="94" spans="4:5" ht="15" customHeight="1">
      <c r="D94" s="38"/>
      <c r="E94" s="33"/>
    </row>
    <row r="95" spans="4:5" ht="15" customHeight="1">
      <c r="D95" s="38"/>
      <c r="E95" s="33"/>
    </row>
    <row r="96" spans="4:5" ht="15" customHeight="1">
      <c r="D96" s="38"/>
      <c r="E96" s="33"/>
    </row>
    <row r="97" spans="4:5" ht="15" customHeight="1">
      <c r="D97" s="38"/>
      <c r="E97" s="33"/>
    </row>
    <row r="98" spans="4:5" ht="15" customHeight="1">
      <c r="D98" s="38"/>
      <c r="E98" s="33"/>
    </row>
    <row r="99" spans="4:5" ht="15" customHeight="1">
      <c r="D99" s="38"/>
      <c r="E99" s="33"/>
    </row>
    <row r="100" spans="4:5" ht="15" customHeight="1">
      <c r="D100" s="38"/>
      <c r="E100" s="33"/>
    </row>
    <row r="101" spans="4:5" ht="15" customHeight="1">
      <c r="D101" s="38"/>
      <c r="E101" s="33"/>
    </row>
  </sheetData>
  <mergeCells count="7">
    <mergeCell ref="A60:D60"/>
    <mergeCell ref="A1:D1"/>
    <mergeCell ref="A2:D2"/>
    <mergeCell ref="A6:D6"/>
    <mergeCell ref="B53:D53"/>
    <mergeCell ref="B54:D54"/>
    <mergeCell ref="A59:D59"/>
  </mergeCells>
  <printOptions horizontalCentered="1"/>
  <pageMargins left="0.57999999999999996" right="0.59055118110236227" top="0.54" bottom="0.5" header="0.32" footer="0.19"/>
  <pageSetup scale="86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F61"/>
  <sheetViews>
    <sheetView showGridLines="0" tabSelected="1" topLeftCell="A41" zoomScale="110" zoomScaleNormal="110" workbookViewId="0">
      <selection activeCell="D44" sqref="D44"/>
    </sheetView>
  </sheetViews>
  <sheetFormatPr baseColWidth="10" defaultColWidth="9.140625" defaultRowHeight="15"/>
  <cols>
    <col min="1" max="1" width="49.5703125" style="40" customWidth="1"/>
    <col min="2" max="2" width="15.42578125" style="40" customWidth="1"/>
    <col min="3" max="3" width="4.7109375" style="40" customWidth="1"/>
    <col min="4" max="4" width="16" style="40" customWidth="1"/>
    <col min="5" max="252" width="9.140625" style="40"/>
    <col min="253" max="253" width="59.42578125" style="40" customWidth="1"/>
    <col min="254" max="254" width="4.7109375" style="40" customWidth="1"/>
    <col min="255" max="255" width="12.7109375" style="40" customWidth="1"/>
    <col min="256" max="256" width="4.7109375" style="40" customWidth="1"/>
    <col min="257" max="257" width="12.7109375" style="40" customWidth="1"/>
    <col min="258" max="508" width="9.140625" style="40"/>
    <col min="509" max="509" width="59.42578125" style="40" customWidth="1"/>
    <col min="510" max="510" width="4.7109375" style="40" customWidth="1"/>
    <col min="511" max="511" width="12.7109375" style="40" customWidth="1"/>
    <col min="512" max="512" width="4.7109375" style="40" customWidth="1"/>
    <col min="513" max="513" width="12.7109375" style="40" customWidth="1"/>
    <col min="514" max="764" width="9.140625" style="40"/>
    <col min="765" max="765" width="59.42578125" style="40" customWidth="1"/>
    <col min="766" max="766" width="4.7109375" style="40" customWidth="1"/>
    <col min="767" max="767" width="12.7109375" style="40" customWidth="1"/>
    <col min="768" max="768" width="4.7109375" style="40" customWidth="1"/>
    <col min="769" max="769" width="12.7109375" style="40" customWidth="1"/>
    <col min="770" max="1020" width="9.140625" style="40"/>
    <col min="1021" max="1021" width="59.42578125" style="40" customWidth="1"/>
    <col min="1022" max="1022" width="4.7109375" style="40" customWidth="1"/>
    <col min="1023" max="1023" width="12.7109375" style="40" customWidth="1"/>
    <col min="1024" max="1024" width="4.7109375" style="40" customWidth="1"/>
    <col min="1025" max="1025" width="12.7109375" style="40" customWidth="1"/>
    <col min="1026" max="1276" width="9.140625" style="40"/>
    <col min="1277" max="1277" width="59.42578125" style="40" customWidth="1"/>
    <col min="1278" max="1278" width="4.7109375" style="40" customWidth="1"/>
    <col min="1279" max="1279" width="12.7109375" style="40" customWidth="1"/>
    <col min="1280" max="1280" width="4.7109375" style="40" customWidth="1"/>
    <col min="1281" max="1281" width="12.7109375" style="40" customWidth="1"/>
    <col min="1282" max="1532" width="9.140625" style="40"/>
    <col min="1533" max="1533" width="59.42578125" style="40" customWidth="1"/>
    <col min="1534" max="1534" width="4.7109375" style="40" customWidth="1"/>
    <col min="1535" max="1535" width="12.7109375" style="40" customWidth="1"/>
    <col min="1536" max="1536" width="4.7109375" style="40" customWidth="1"/>
    <col min="1537" max="1537" width="12.7109375" style="40" customWidth="1"/>
    <col min="1538" max="1788" width="9.140625" style="40"/>
    <col min="1789" max="1789" width="59.42578125" style="40" customWidth="1"/>
    <col min="1790" max="1790" width="4.7109375" style="40" customWidth="1"/>
    <col min="1791" max="1791" width="12.7109375" style="40" customWidth="1"/>
    <col min="1792" max="1792" width="4.7109375" style="40" customWidth="1"/>
    <col min="1793" max="1793" width="12.7109375" style="40" customWidth="1"/>
    <col min="1794" max="2044" width="9.140625" style="40"/>
    <col min="2045" max="2045" width="59.42578125" style="40" customWidth="1"/>
    <col min="2046" max="2046" width="4.7109375" style="40" customWidth="1"/>
    <col min="2047" max="2047" width="12.7109375" style="40" customWidth="1"/>
    <col min="2048" max="2048" width="4.7109375" style="40" customWidth="1"/>
    <col min="2049" max="2049" width="12.7109375" style="40" customWidth="1"/>
    <col min="2050" max="2300" width="9.140625" style="40"/>
    <col min="2301" max="2301" width="59.42578125" style="40" customWidth="1"/>
    <col min="2302" max="2302" width="4.7109375" style="40" customWidth="1"/>
    <col min="2303" max="2303" width="12.7109375" style="40" customWidth="1"/>
    <col min="2304" max="2304" width="4.7109375" style="40" customWidth="1"/>
    <col min="2305" max="2305" width="12.7109375" style="40" customWidth="1"/>
    <col min="2306" max="2556" width="9.140625" style="40"/>
    <col min="2557" max="2557" width="59.42578125" style="40" customWidth="1"/>
    <col min="2558" max="2558" width="4.7109375" style="40" customWidth="1"/>
    <col min="2559" max="2559" width="12.7109375" style="40" customWidth="1"/>
    <col min="2560" max="2560" width="4.7109375" style="40" customWidth="1"/>
    <col min="2561" max="2561" width="12.7109375" style="40" customWidth="1"/>
    <col min="2562" max="2812" width="9.140625" style="40"/>
    <col min="2813" max="2813" width="59.42578125" style="40" customWidth="1"/>
    <col min="2814" max="2814" width="4.7109375" style="40" customWidth="1"/>
    <col min="2815" max="2815" width="12.7109375" style="40" customWidth="1"/>
    <col min="2816" max="2816" width="4.7109375" style="40" customWidth="1"/>
    <col min="2817" max="2817" width="12.7109375" style="40" customWidth="1"/>
    <col min="2818" max="3068" width="9.140625" style="40"/>
    <col min="3069" max="3069" width="59.42578125" style="40" customWidth="1"/>
    <col min="3070" max="3070" width="4.7109375" style="40" customWidth="1"/>
    <col min="3071" max="3071" width="12.7109375" style="40" customWidth="1"/>
    <col min="3072" max="3072" width="4.7109375" style="40" customWidth="1"/>
    <col min="3073" max="3073" width="12.7109375" style="40" customWidth="1"/>
    <col min="3074" max="3324" width="9.140625" style="40"/>
    <col min="3325" max="3325" width="59.42578125" style="40" customWidth="1"/>
    <col min="3326" max="3326" width="4.7109375" style="40" customWidth="1"/>
    <col min="3327" max="3327" width="12.7109375" style="40" customWidth="1"/>
    <col min="3328" max="3328" width="4.7109375" style="40" customWidth="1"/>
    <col min="3329" max="3329" width="12.7109375" style="40" customWidth="1"/>
    <col min="3330" max="3580" width="9.140625" style="40"/>
    <col min="3581" max="3581" width="59.42578125" style="40" customWidth="1"/>
    <col min="3582" max="3582" width="4.7109375" style="40" customWidth="1"/>
    <col min="3583" max="3583" width="12.7109375" style="40" customWidth="1"/>
    <col min="3584" max="3584" width="4.7109375" style="40" customWidth="1"/>
    <col min="3585" max="3585" width="12.7109375" style="40" customWidth="1"/>
    <col min="3586" max="3836" width="9.140625" style="40"/>
    <col min="3837" max="3837" width="59.42578125" style="40" customWidth="1"/>
    <col min="3838" max="3838" width="4.7109375" style="40" customWidth="1"/>
    <col min="3839" max="3839" width="12.7109375" style="40" customWidth="1"/>
    <col min="3840" max="3840" width="4.7109375" style="40" customWidth="1"/>
    <col min="3841" max="3841" width="12.7109375" style="40" customWidth="1"/>
    <col min="3842" max="4092" width="9.140625" style="40"/>
    <col min="4093" max="4093" width="59.42578125" style="40" customWidth="1"/>
    <col min="4094" max="4094" width="4.7109375" style="40" customWidth="1"/>
    <col min="4095" max="4095" width="12.7109375" style="40" customWidth="1"/>
    <col min="4096" max="4096" width="4.7109375" style="40" customWidth="1"/>
    <col min="4097" max="4097" width="12.7109375" style="40" customWidth="1"/>
    <col min="4098" max="4348" width="9.140625" style="40"/>
    <col min="4349" max="4349" width="59.42578125" style="40" customWidth="1"/>
    <col min="4350" max="4350" width="4.7109375" style="40" customWidth="1"/>
    <col min="4351" max="4351" width="12.7109375" style="40" customWidth="1"/>
    <col min="4352" max="4352" width="4.7109375" style="40" customWidth="1"/>
    <col min="4353" max="4353" width="12.7109375" style="40" customWidth="1"/>
    <col min="4354" max="4604" width="9.140625" style="40"/>
    <col min="4605" max="4605" width="59.42578125" style="40" customWidth="1"/>
    <col min="4606" max="4606" width="4.7109375" style="40" customWidth="1"/>
    <col min="4607" max="4607" width="12.7109375" style="40" customWidth="1"/>
    <col min="4608" max="4608" width="4.7109375" style="40" customWidth="1"/>
    <col min="4609" max="4609" width="12.7109375" style="40" customWidth="1"/>
    <col min="4610" max="4860" width="9.140625" style="40"/>
    <col min="4861" max="4861" width="59.42578125" style="40" customWidth="1"/>
    <col min="4862" max="4862" width="4.7109375" style="40" customWidth="1"/>
    <col min="4863" max="4863" width="12.7109375" style="40" customWidth="1"/>
    <col min="4864" max="4864" width="4.7109375" style="40" customWidth="1"/>
    <col min="4865" max="4865" width="12.7109375" style="40" customWidth="1"/>
    <col min="4866" max="5116" width="9.140625" style="40"/>
    <col min="5117" max="5117" width="59.42578125" style="40" customWidth="1"/>
    <col min="5118" max="5118" width="4.7109375" style="40" customWidth="1"/>
    <col min="5119" max="5119" width="12.7109375" style="40" customWidth="1"/>
    <col min="5120" max="5120" width="4.7109375" style="40" customWidth="1"/>
    <col min="5121" max="5121" width="12.7109375" style="40" customWidth="1"/>
    <col min="5122" max="5372" width="9.140625" style="40"/>
    <col min="5373" max="5373" width="59.42578125" style="40" customWidth="1"/>
    <col min="5374" max="5374" width="4.7109375" style="40" customWidth="1"/>
    <col min="5375" max="5375" width="12.7109375" style="40" customWidth="1"/>
    <col min="5376" max="5376" width="4.7109375" style="40" customWidth="1"/>
    <col min="5377" max="5377" width="12.7109375" style="40" customWidth="1"/>
    <col min="5378" max="5628" width="9.140625" style="40"/>
    <col min="5629" max="5629" width="59.42578125" style="40" customWidth="1"/>
    <col min="5630" max="5630" width="4.7109375" style="40" customWidth="1"/>
    <col min="5631" max="5631" width="12.7109375" style="40" customWidth="1"/>
    <col min="5632" max="5632" width="4.7109375" style="40" customWidth="1"/>
    <col min="5633" max="5633" width="12.7109375" style="40" customWidth="1"/>
    <col min="5634" max="5884" width="9.140625" style="40"/>
    <col min="5885" max="5885" width="59.42578125" style="40" customWidth="1"/>
    <col min="5886" max="5886" width="4.7109375" style="40" customWidth="1"/>
    <col min="5887" max="5887" width="12.7109375" style="40" customWidth="1"/>
    <col min="5888" max="5888" width="4.7109375" style="40" customWidth="1"/>
    <col min="5889" max="5889" width="12.7109375" style="40" customWidth="1"/>
    <col min="5890" max="6140" width="9.140625" style="40"/>
    <col min="6141" max="6141" width="59.42578125" style="40" customWidth="1"/>
    <col min="6142" max="6142" width="4.7109375" style="40" customWidth="1"/>
    <col min="6143" max="6143" width="12.7109375" style="40" customWidth="1"/>
    <col min="6144" max="6144" width="4.7109375" style="40" customWidth="1"/>
    <col min="6145" max="6145" width="12.7109375" style="40" customWidth="1"/>
    <col min="6146" max="6396" width="9.140625" style="40"/>
    <col min="6397" max="6397" width="59.42578125" style="40" customWidth="1"/>
    <col min="6398" max="6398" width="4.7109375" style="40" customWidth="1"/>
    <col min="6399" max="6399" width="12.7109375" style="40" customWidth="1"/>
    <col min="6400" max="6400" width="4.7109375" style="40" customWidth="1"/>
    <col min="6401" max="6401" width="12.7109375" style="40" customWidth="1"/>
    <col min="6402" max="6652" width="9.140625" style="40"/>
    <col min="6653" max="6653" width="59.42578125" style="40" customWidth="1"/>
    <col min="6654" max="6654" width="4.7109375" style="40" customWidth="1"/>
    <col min="6655" max="6655" width="12.7109375" style="40" customWidth="1"/>
    <col min="6656" max="6656" width="4.7109375" style="40" customWidth="1"/>
    <col min="6657" max="6657" width="12.7109375" style="40" customWidth="1"/>
    <col min="6658" max="6908" width="9.140625" style="40"/>
    <col min="6909" max="6909" width="59.42578125" style="40" customWidth="1"/>
    <col min="6910" max="6910" width="4.7109375" style="40" customWidth="1"/>
    <col min="6911" max="6911" width="12.7109375" style="40" customWidth="1"/>
    <col min="6912" max="6912" width="4.7109375" style="40" customWidth="1"/>
    <col min="6913" max="6913" width="12.7109375" style="40" customWidth="1"/>
    <col min="6914" max="7164" width="9.140625" style="40"/>
    <col min="7165" max="7165" width="59.42578125" style="40" customWidth="1"/>
    <col min="7166" max="7166" width="4.7109375" style="40" customWidth="1"/>
    <col min="7167" max="7167" width="12.7109375" style="40" customWidth="1"/>
    <col min="7168" max="7168" width="4.7109375" style="40" customWidth="1"/>
    <col min="7169" max="7169" width="12.7109375" style="40" customWidth="1"/>
    <col min="7170" max="7420" width="9.140625" style="40"/>
    <col min="7421" max="7421" width="59.42578125" style="40" customWidth="1"/>
    <col min="7422" max="7422" width="4.7109375" style="40" customWidth="1"/>
    <col min="7423" max="7423" width="12.7109375" style="40" customWidth="1"/>
    <col min="7424" max="7424" width="4.7109375" style="40" customWidth="1"/>
    <col min="7425" max="7425" width="12.7109375" style="40" customWidth="1"/>
    <col min="7426" max="7676" width="9.140625" style="40"/>
    <col min="7677" max="7677" width="59.42578125" style="40" customWidth="1"/>
    <col min="7678" max="7678" width="4.7109375" style="40" customWidth="1"/>
    <col min="7679" max="7679" width="12.7109375" style="40" customWidth="1"/>
    <col min="7680" max="7680" width="4.7109375" style="40" customWidth="1"/>
    <col min="7681" max="7681" width="12.7109375" style="40" customWidth="1"/>
    <col min="7682" max="7932" width="9.140625" style="40"/>
    <col min="7933" max="7933" width="59.42578125" style="40" customWidth="1"/>
    <col min="7934" max="7934" width="4.7109375" style="40" customWidth="1"/>
    <col min="7935" max="7935" width="12.7109375" style="40" customWidth="1"/>
    <col min="7936" max="7936" width="4.7109375" style="40" customWidth="1"/>
    <col min="7937" max="7937" width="12.7109375" style="40" customWidth="1"/>
    <col min="7938" max="8188" width="9.140625" style="40"/>
    <col min="8189" max="8189" width="59.42578125" style="40" customWidth="1"/>
    <col min="8190" max="8190" width="4.7109375" style="40" customWidth="1"/>
    <col min="8191" max="8191" width="12.7109375" style="40" customWidth="1"/>
    <col min="8192" max="8192" width="4.7109375" style="40" customWidth="1"/>
    <col min="8193" max="8193" width="12.7109375" style="40" customWidth="1"/>
    <col min="8194" max="8444" width="9.140625" style="40"/>
    <col min="8445" max="8445" width="59.42578125" style="40" customWidth="1"/>
    <col min="8446" max="8446" width="4.7109375" style="40" customWidth="1"/>
    <col min="8447" max="8447" width="12.7109375" style="40" customWidth="1"/>
    <col min="8448" max="8448" width="4.7109375" style="40" customWidth="1"/>
    <col min="8449" max="8449" width="12.7109375" style="40" customWidth="1"/>
    <col min="8450" max="8700" width="9.140625" style="40"/>
    <col min="8701" max="8701" width="59.42578125" style="40" customWidth="1"/>
    <col min="8702" max="8702" width="4.7109375" style="40" customWidth="1"/>
    <col min="8703" max="8703" width="12.7109375" style="40" customWidth="1"/>
    <col min="8704" max="8704" width="4.7109375" style="40" customWidth="1"/>
    <col min="8705" max="8705" width="12.7109375" style="40" customWidth="1"/>
    <col min="8706" max="8956" width="9.140625" style="40"/>
    <col min="8957" max="8957" width="59.42578125" style="40" customWidth="1"/>
    <col min="8958" max="8958" width="4.7109375" style="40" customWidth="1"/>
    <col min="8959" max="8959" width="12.7109375" style="40" customWidth="1"/>
    <col min="8960" max="8960" width="4.7109375" style="40" customWidth="1"/>
    <col min="8961" max="8961" width="12.7109375" style="40" customWidth="1"/>
    <col min="8962" max="9212" width="9.140625" style="40"/>
    <col min="9213" max="9213" width="59.42578125" style="40" customWidth="1"/>
    <col min="9214" max="9214" width="4.7109375" style="40" customWidth="1"/>
    <col min="9215" max="9215" width="12.7109375" style="40" customWidth="1"/>
    <col min="9216" max="9216" width="4.7109375" style="40" customWidth="1"/>
    <col min="9217" max="9217" width="12.7109375" style="40" customWidth="1"/>
    <col min="9218" max="9468" width="9.140625" style="40"/>
    <col min="9469" max="9469" width="59.42578125" style="40" customWidth="1"/>
    <col min="9470" max="9470" width="4.7109375" style="40" customWidth="1"/>
    <col min="9471" max="9471" width="12.7109375" style="40" customWidth="1"/>
    <col min="9472" max="9472" width="4.7109375" style="40" customWidth="1"/>
    <col min="9473" max="9473" width="12.7109375" style="40" customWidth="1"/>
    <col min="9474" max="9724" width="9.140625" style="40"/>
    <col min="9725" max="9725" width="59.42578125" style="40" customWidth="1"/>
    <col min="9726" max="9726" width="4.7109375" style="40" customWidth="1"/>
    <col min="9727" max="9727" width="12.7109375" style="40" customWidth="1"/>
    <col min="9728" max="9728" width="4.7109375" style="40" customWidth="1"/>
    <col min="9729" max="9729" width="12.7109375" style="40" customWidth="1"/>
    <col min="9730" max="9980" width="9.140625" style="40"/>
    <col min="9981" max="9981" width="59.42578125" style="40" customWidth="1"/>
    <col min="9982" max="9982" width="4.7109375" style="40" customWidth="1"/>
    <col min="9983" max="9983" width="12.7109375" style="40" customWidth="1"/>
    <col min="9984" max="9984" width="4.7109375" style="40" customWidth="1"/>
    <col min="9985" max="9985" width="12.7109375" style="40" customWidth="1"/>
    <col min="9986" max="10236" width="9.140625" style="40"/>
    <col min="10237" max="10237" width="59.42578125" style="40" customWidth="1"/>
    <col min="10238" max="10238" width="4.7109375" style="40" customWidth="1"/>
    <col min="10239" max="10239" width="12.7109375" style="40" customWidth="1"/>
    <col min="10240" max="10240" width="4.7109375" style="40" customWidth="1"/>
    <col min="10241" max="10241" width="12.7109375" style="40" customWidth="1"/>
    <col min="10242" max="10492" width="9.140625" style="40"/>
    <col min="10493" max="10493" width="59.42578125" style="40" customWidth="1"/>
    <col min="10494" max="10494" width="4.7109375" style="40" customWidth="1"/>
    <col min="10495" max="10495" width="12.7109375" style="40" customWidth="1"/>
    <col min="10496" max="10496" width="4.7109375" style="40" customWidth="1"/>
    <col min="10497" max="10497" width="12.7109375" style="40" customWidth="1"/>
    <col min="10498" max="10748" width="9.140625" style="40"/>
    <col min="10749" max="10749" width="59.42578125" style="40" customWidth="1"/>
    <col min="10750" max="10750" width="4.7109375" style="40" customWidth="1"/>
    <col min="10751" max="10751" width="12.7109375" style="40" customWidth="1"/>
    <col min="10752" max="10752" width="4.7109375" style="40" customWidth="1"/>
    <col min="10753" max="10753" width="12.7109375" style="40" customWidth="1"/>
    <col min="10754" max="11004" width="9.140625" style="40"/>
    <col min="11005" max="11005" width="59.42578125" style="40" customWidth="1"/>
    <col min="11006" max="11006" width="4.7109375" style="40" customWidth="1"/>
    <col min="11007" max="11007" width="12.7109375" style="40" customWidth="1"/>
    <col min="11008" max="11008" width="4.7109375" style="40" customWidth="1"/>
    <col min="11009" max="11009" width="12.7109375" style="40" customWidth="1"/>
    <col min="11010" max="11260" width="9.140625" style="40"/>
    <col min="11261" max="11261" width="59.42578125" style="40" customWidth="1"/>
    <col min="11262" max="11262" width="4.7109375" style="40" customWidth="1"/>
    <col min="11263" max="11263" width="12.7109375" style="40" customWidth="1"/>
    <col min="11264" max="11264" width="4.7109375" style="40" customWidth="1"/>
    <col min="11265" max="11265" width="12.7109375" style="40" customWidth="1"/>
    <col min="11266" max="11516" width="9.140625" style="40"/>
    <col min="11517" max="11517" width="59.42578125" style="40" customWidth="1"/>
    <col min="11518" max="11518" width="4.7109375" style="40" customWidth="1"/>
    <col min="11519" max="11519" width="12.7109375" style="40" customWidth="1"/>
    <col min="11520" max="11520" width="4.7109375" style="40" customWidth="1"/>
    <col min="11521" max="11521" width="12.7109375" style="40" customWidth="1"/>
    <col min="11522" max="11772" width="9.140625" style="40"/>
    <col min="11773" max="11773" width="59.42578125" style="40" customWidth="1"/>
    <col min="11774" max="11774" width="4.7109375" style="40" customWidth="1"/>
    <col min="11775" max="11775" width="12.7109375" style="40" customWidth="1"/>
    <col min="11776" max="11776" width="4.7109375" style="40" customWidth="1"/>
    <col min="11777" max="11777" width="12.7109375" style="40" customWidth="1"/>
    <col min="11778" max="12028" width="9.140625" style="40"/>
    <col min="12029" max="12029" width="59.42578125" style="40" customWidth="1"/>
    <col min="12030" max="12030" width="4.7109375" style="40" customWidth="1"/>
    <col min="12031" max="12031" width="12.7109375" style="40" customWidth="1"/>
    <col min="12032" max="12032" width="4.7109375" style="40" customWidth="1"/>
    <col min="12033" max="12033" width="12.7109375" style="40" customWidth="1"/>
    <col min="12034" max="12284" width="9.140625" style="40"/>
    <col min="12285" max="12285" width="59.42578125" style="40" customWidth="1"/>
    <col min="12286" max="12286" width="4.7109375" style="40" customWidth="1"/>
    <col min="12287" max="12287" width="12.7109375" style="40" customWidth="1"/>
    <col min="12288" max="12288" width="4.7109375" style="40" customWidth="1"/>
    <col min="12289" max="12289" width="12.7109375" style="40" customWidth="1"/>
    <col min="12290" max="12540" width="9.140625" style="40"/>
    <col min="12541" max="12541" width="59.42578125" style="40" customWidth="1"/>
    <col min="12542" max="12542" width="4.7109375" style="40" customWidth="1"/>
    <col min="12543" max="12543" width="12.7109375" style="40" customWidth="1"/>
    <col min="12544" max="12544" width="4.7109375" style="40" customWidth="1"/>
    <col min="12545" max="12545" width="12.7109375" style="40" customWidth="1"/>
    <col min="12546" max="12796" width="9.140625" style="40"/>
    <col min="12797" max="12797" width="59.42578125" style="40" customWidth="1"/>
    <col min="12798" max="12798" width="4.7109375" style="40" customWidth="1"/>
    <col min="12799" max="12799" width="12.7109375" style="40" customWidth="1"/>
    <col min="12800" max="12800" width="4.7109375" style="40" customWidth="1"/>
    <col min="12801" max="12801" width="12.7109375" style="40" customWidth="1"/>
    <col min="12802" max="13052" width="9.140625" style="40"/>
    <col min="13053" max="13053" width="59.42578125" style="40" customWidth="1"/>
    <col min="13054" max="13054" width="4.7109375" style="40" customWidth="1"/>
    <col min="13055" max="13055" width="12.7109375" style="40" customWidth="1"/>
    <col min="13056" max="13056" width="4.7109375" style="40" customWidth="1"/>
    <col min="13057" max="13057" width="12.7109375" style="40" customWidth="1"/>
    <col min="13058" max="13308" width="9.140625" style="40"/>
    <col min="13309" max="13309" width="59.42578125" style="40" customWidth="1"/>
    <col min="13310" max="13310" width="4.7109375" style="40" customWidth="1"/>
    <col min="13311" max="13311" width="12.7109375" style="40" customWidth="1"/>
    <col min="13312" max="13312" width="4.7109375" style="40" customWidth="1"/>
    <col min="13313" max="13313" width="12.7109375" style="40" customWidth="1"/>
    <col min="13314" max="13564" width="9.140625" style="40"/>
    <col min="13565" max="13565" width="59.42578125" style="40" customWidth="1"/>
    <col min="13566" max="13566" width="4.7109375" style="40" customWidth="1"/>
    <col min="13567" max="13567" width="12.7109375" style="40" customWidth="1"/>
    <col min="13568" max="13568" width="4.7109375" style="40" customWidth="1"/>
    <col min="13569" max="13569" width="12.7109375" style="40" customWidth="1"/>
    <col min="13570" max="13820" width="9.140625" style="40"/>
    <col min="13821" max="13821" width="59.42578125" style="40" customWidth="1"/>
    <col min="13822" max="13822" width="4.7109375" style="40" customWidth="1"/>
    <col min="13823" max="13823" width="12.7109375" style="40" customWidth="1"/>
    <col min="13824" max="13824" width="4.7109375" style="40" customWidth="1"/>
    <col min="13825" max="13825" width="12.7109375" style="40" customWidth="1"/>
    <col min="13826" max="14076" width="9.140625" style="40"/>
    <col min="14077" max="14077" width="59.42578125" style="40" customWidth="1"/>
    <col min="14078" max="14078" width="4.7109375" style="40" customWidth="1"/>
    <col min="14079" max="14079" width="12.7109375" style="40" customWidth="1"/>
    <col min="14080" max="14080" width="4.7109375" style="40" customWidth="1"/>
    <col min="14081" max="14081" width="12.7109375" style="40" customWidth="1"/>
    <col min="14082" max="14332" width="9.140625" style="40"/>
    <col min="14333" max="14333" width="59.42578125" style="40" customWidth="1"/>
    <col min="14334" max="14334" width="4.7109375" style="40" customWidth="1"/>
    <col min="14335" max="14335" width="12.7109375" style="40" customWidth="1"/>
    <col min="14336" max="14336" width="4.7109375" style="40" customWidth="1"/>
    <col min="14337" max="14337" width="12.7109375" style="40" customWidth="1"/>
    <col min="14338" max="14588" width="9.140625" style="40"/>
    <col min="14589" max="14589" width="59.42578125" style="40" customWidth="1"/>
    <col min="14590" max="14590" width="4.7109375" style="40" customWidth="1"/>
    <col min="14591" max="14591" width="12.7109375" style="40" customWidth="1"/>
    <col min="14592" max="14592" width="4.7109375" style="40" customWidth="1"/>
    <col min="14593" max="14593" width="12.7109375" style="40" customWidth="1"/>
    <col min="14594" max="14844" width="9.140625" style="40"/>
    <col min="14845" max="14845" width="59.42578125" style="40" customWidth="1"/>
    <col min="14846" max="14846" width="4.7109375" style="40" customWidth="1"/>
    <col min="14847" max="14847" width="12.7109375" style="40" customWidth="1"/>
    <col min="14848" max="14848" width="4.7109375" style="40" customWidth="1"/>
    <col min="14849" max="14849" width="12.7109375" style="40" customWidth="1"/>
    <col min="14850" max="15100" width="9.140625" style="40"/>
    <col min="15101" max="15101" width="59.42578125" style="40" customWidth="1"/>
    <col min="15102" max="15102" width="4.7109375" style="40" customWidth="1"/>
    <col min="15103" max="15103" width="12.7109375" style="40" customWidth="1"/>
    <col min="15104" max="15104" width="4.7109375" style="40" customWidth="1"/>
    <col min="15105" max="15105" width="12.7109375" style="40" customWidth="1"/>
    <col min="15106" max="15356" width="9.140625" style="40"/>
    <col min="15357" max="15357" width="59.42578125" style="40" customWidth="1"/>
    <col min="15358" max="15358" width="4.7109375" style="40" customWidth="1"/>
    <col min="15359" max="15359" width="12.7109375" style="40" customWidth="1"/>
    <col min="15360" max="15360" width="4.7109375" style="40" customWidth="1"/>
    <col min="15361" max="15361" width="12.7109375" style="40" customWidth="1"/>
    <col min="15362" max="15612" width="9.140625" style="40"/>
    <col min="15613" max="15613" width="59.42578125" style="40" customWidth="1"/>
    <col min="15614" max="15614" width="4.7109375" style="40" customWidth="1"/>
    <col min="15615" max="15615" width="12.7109375" style="40" customWidth="1"/>
    <col min="15616" max="15616" width="4.7109375" style="40" customWidth="1"/>
    <col min="15617" max="15617" width="12.7109375" style="40" customWidth="1"/>
    <col min="15618" max="15868" width="9.140625" style="40"/>
    <col min="15869" max="15869" width="59.42578125" style="40" customWidth="1"/>
    <col min="15870" max="15870" width="4.7109375" style="40" customWidth="1"/>
    <col min="15871" max="15871" width="12.7109375" style="40" customWidth="1"/>
    <col min="15872" max="15872" width="4.7109375" style="40" customWidth="1"/>
    <col min="15873" max="15873" width="12.7109375" style="40" customWidth="1"/>
    <col min="15874" max="16124" width="9.140625" style="40"/>
    <col min="16125" max="16125" width="59.42578125" style="40" customWidth="1"/>
    <col min="16126" max="16126" width="4.7109375" style="40" customWidth="1"/>
    <col min="16127" max="16127" width="12.7109375" style="40" customWidth="1"/>
    <col min="16128" max="16128" width="4.7109375" style="40" customWidth="1"/>
    <col min="16129" max="16129" width="12.7109375" style="40" customWidth="1"/>
    <col min="16130" max="16384" width="9.140625" style="40"/>
  </cols>
  <sheetData>
    <row r="1" spans="1:4">
      <c r="A1" s="39" t="s">
        <v>43</v>
      </c>
      <c r="B1" s="39"/>
      <c r="C1" s="39"/>
      <c r="D1" s="39"/>
    </row>
    <row r="2" spans="1:4">
      <c r="A2" s="39" t="s">
        <v>1</v>
      </c>
      <c r="B2" s="39"/>
      <c r="C2" s="39"/>
      <c r="D2" s="39"/>
    </row>
    <row r="3" spans="1:4">
      <c r="A3" s="41" t="s">
        <v>2</v>
      </c>
      <c r="B3" s="41"/>
      <c r="C3" s="41"/>
      <c r="D3" s="41"/>
    </row>
    <row r="4" spans="1:4">
      <c r="A4" s="42" t="s">
        <v>44</v>
      </c>
      <c r="B4" s="42"/>
      <c r="C4" s="42"/>
      <c r="D4" s="42"/>
    </row>
    <row r="5" spans="1:4">
      <c r="A5" s="43">
        <v>44985</v>
      </c>
      <c r="B5" s="43"/>
      <c r="C5" s="44"/>
      <c r="D5" s="44"/>
    </row>
    <row r="6" spans="1:4">
      <c r="A6" s="45" t="s">
        <v>4</v>
      </c>
      <c r="B6" s="45"/>
      <c r="C6" s="45"/>
      <c r="D6" s="45"/>
    </row>
    <row r="7" spans="1:4" ht="15.75" thickBot="1">
      <c r="A7" s="46"/>
      <c r="B7" s="46"/>
      <c r="C7" s="46"/>
      <c r="D7" s="46"/>
    </row>
    <row r="8" spans="1:4" ht="15.75" thickTop="1">
      <c r="A8" s="47"/>
      <c r="B8" s="47"/>
      <c r="C8" s="47"/>
      <c r="D8" s="47"/>
    </row>
    <row r="9" spans="1:4">
      <c r="A9" s="48" t="s">
        <v>45</v>
      </c>
      <c r="B9" s="48"/>
      <c r="D9" s="49">
        <f>SUM(D10:D15)</f>
        <v>53375733.100000009</v>
      </c>
    </row>
    <row r="10" spans="1:4">
      <c r="A10" s="40" t="s">
        <v>46</v>
      </c>
      <c r="D10" s="19">
        <v>34547417.200000003</v>
      </c>
    </row>
    <row r="11" spans="1:4">
      <c r="A11" s="40" t="s">
        <v>47</v>
      </c>
      <c r="D11" s="19">
        <v>3615265.1</v>
      </c>
    </row>
    <row r="12" spans="1:4">
      <c r="A12" s="50" t="s">
        <v>48</v>
      </c>
      <c r="B12" s="50"/>
      <c r="D12" s="19">
        <v>3312136.2</v>
      </c>
    </row>
    <row r="13" spans="1:4">
      <c r="A13" s="40" t="s">
        <v>49</v>
      </c>
      <c r="D13" s="19">
        <v>704721.3</v>
      </c>
    </row>
    <row r="14" spans="1:4">
      <c r="A14" s="40" t="s">
        <v>50</v>
      </c>
      <c r="D14" s="19">
        <v>876595.19999999995</v>
      </c>
    </row>
    <row r="15" spans="1:4">
      <c r="A15" s="40" t="s">
        <v>51</v>
      </c>
      <c r="D15" s="19">
        <v>10319598.1</v>
      </c>
    </row>
    <row r="16" spans="1:4">
      <c r="A16" s="40" t="s">
        <v>52</v>
      </c>
      <c r="D16" s="51"/>
    </row>
    <row r="17" spans="1:4">
      <c r="A17" s="48" t="s">
        <v>53</v>
      </c>
      <c r="B17" s="48"/>
      <c r="D17" s="49">
        <f>SUM(D18:D23)</f>
        <v>14422276.300000001</v>
      </c>
    </row>
    <row r="18" spans="1:4">
      <c r="A18" s="40" t="s">
        <v>54</v>
      </c>
      <c r="D18" s="52">
        <v>8642445.3000000007</v>
      </c>
    </row>
    <row r="19" spans="1:4">
      <c r="A19" s="40" t="s">
        <v>55</v>
      </c>
      <c r="D19" s="52">
        <v>1761290.8</v>
      </c>
    </row>
    <row r="20" spans="1:4">
      <c r="A20" s="40" t="s">
        <v>56</v>
      </c>
      <c r="D20" s="52">
        <v>1039090.4</v>
      </c>
    </row>
    <row r="21" spans="1:4">
      <c r="A21" s="53" t="s">
        <v>57</v>
      </c>
      <c r="B21" s="53"/>
      <c r="D21" s="52">
        <v>2456.6999999999998</v>
      </c>
    </row>
    <row r="22" spans="1:4">
      <c r="A22" s="53" t="s">
        <v>58</v>
      </c>
      <c r="B22" s="53"/>
      <c r="D22" s="52">
        <v>161327.29999999999</v>
      </c>
    </row>
    <row r="23" spans="1:4">
      <c r="A23" s="40" t="s">
        <v>59</v>
      </c>
      <c r="D23" s="49">
        <v>2815665.8</v>
      </c>
    </row>
    <row r="24" spans="1:4">
      <c r="A24" s="40" t="s">
        <v>52</v>
      </c>
      <c r="D24" s="54"/>
    </row>
    <row r="25" spans="1:4">
      <c r="A25" s="53" t="s">
        <v>60</v>
      </c>
      <c r="B25" s="53"/>
      <c r="D25" s="49">
        <v>6891659.2000000002</v>
      </c>
    </row>
    <row r="26" spans="1:4">
      <c r="D26" s="52"/>
    </row>
    <row r="27" spans="1:4">
      <c r="A27" s="55" t="s">
        <v>61</v>
      </c>
      <c r="B27" s="55"/>
      <c r="D27" s="54">
        <f>SUM(D9-D17-D25)</f>
        <v>32061797.600000013</v>
      </c>
    </row>
    <row r="28" spans="1:4">
      <c r="D28" s="52"/>
    </row>
    <row r="29" spans="1:4">
      <c r="A29" s="48" t="s">
        <v>62</v>
      </c>
      <c r="B29" s="48"/>
      <c r="D29" s="49">
        <f>SUM(D30:D32)</f>
        <v>25729175.600000001</v>
      </c>
    </row>
    <row r="30" spans="1:4">
      <c r="A30" s="40" t="s">
        <v>63</v>
      </c>
      <c r="D30" s="52">
        <v>8341112.2000000002</v>
      </c>
    </row>
    <row r="31" spans="1:4">
      <c r="A31" s="40" t="s">
        <v>64</v>
      </c>
      <c r="D31" s="56">
        <v>15462021.9</v>
      </c>
    </row>
    <row r="32" spans="1:4">
      <c r="A32" s="40" t="s">
        <v>65</v>
      </c>
      <c r="D32" s="56">
        <v>1926041.5</v>
      </c>
    </row>
    <row r="33" spans="1:6">
      <c r="D33" s="51"/>
    </row>
    <row r="34" spans="1:6">
      <c r="A34" s="55" t="s">
        <v>66</v>
      </c>
      <c r="B34" s="55"/>
      <c r="D34" s="57">
        <f>SUM(D27-D29)</f>
        <v>6332622.0000000112</v>
      </c>
    </row>
    <row r="35" spans="1:6" ht="9.9499999999999993" customHeight="1">
      <c r="A35" s="53"/>
      <c r="B35" s="53"/>
      <c r="D35" s="57"/>
    </row>
    <row r="36" spans="1:6" ht="9.9499999999999993" customHeight="1">
      <c r="A36" s="40" t="s">
        <v>52</v>
      </c>
      <c r="D36" s="52"/>
    </row>
    <row r="37" spans="1:6">
      <c r="A37" s="40" t="s">
        <v>67</v>
      </c>
      <c r="D37" s="49">
        <v>3266471.5</v>
      </c>
    </row>
    <row r="38" spans="1:6">
      <c r="A38" s="55" t="s">
        <v>68</v>
      </c>
      <c r="B38" s="55"/>
      <c r="D38" s="54">
        <f>+D34+D37</f>
        <v>9599093.5000000112</v>
      </c>
    </row>
    <row r="39" spans="1:6" ht="9.9499999999999993" customHeight="1">
      <c r="D39" s="52"/>
    </row>
    <row r="40" spans="1:6">
      <c r="A40" s="40" t="s">
        <v>69</v>
      </c>
      <c r="D40" s="52">
        <v>-2799993.8</v>
      </c>
    </row>
    <row r="41" spans="1:6">
      <c r="A41" s="55" t="s">
        <v>70</v>
      </c>
      <c r="B41" s="55"/>
      <c r="D41" s="51">
        <f>+D38+D40</f>
        <v>6799099.7000000114</v>
      </c>
    </row>
    <row r="42" spans="1:6">
      <c r="A42" s="53"/>
      <c r="B42" s="53"/>
      <c r="D42" s="54"/>
    </row>
    <row r="43" spans="1:6">
      <c r="A43" s="40" t="s">
        <v>30</v>
      </c>
      <c r="D43" s="57">
        <v>0</v>
      </c>
    </row>
    <row r="44" spans="1:6" ht="15.75" thickBot="1">
      <c r="A44" s="48" t="s">
        <v>71</v>
      </c>
      <c r="B44" s="48"/>
      <c r="D44" s="58">
        <f>+D41-D43</f>
        <v>6799099.7000000114</v>
      </c>
      <c r="F44" s="59"/>
    </row>
    <row r="45" spans="1:6" ht="16.5" thickTop="1" thickBot="1">
      <c r="A45" s="46"/>
      <c r="B45" s="46"/>
      <c r="C45" s="46"/>
      <c r="D45" s="46"/>
    </row>
    <row r="46" spans="1:6" ht="15.75" thickTop="1">
      <c r="A46" s="47"/>
      <c r="B46" s="47"/>
      <c r="C46" s="47"/>
      <c r="D46" s="47"/>
    </row>
    <row r="47" spans="1:6">
      <c r="A47" s="46"/>
      <c r="B47" s="46"/>
      <c r="C47" s="46"/>
    </row>
    <row r="48" spans="1:6" s="2" customFormat="1" ht="15" customHeight="1">
      <c r="A48" s="34" t="s">
        <v>37</v>
      </c>
      <c r="B48" s="35" t="s">
        <v>38</v>
      </c>
      <c r="C48" s="35"/>
      <c r="D48" s="35"/>
      <c r="E48" s="33"/>
    </row>
    <row r="49" spans="1:5" s="2" customFormat="1" ht="15" customHeight="1">
      <c r="A49" s="34" t="s">
        <v>39</v>
      </c>
      <c r="B49" s="35" t="s">
        <v>40</v>
      </c>
      <c r="C49" s="35"/>
      <c r="D49" s="35"/>
      <c r="E49" s="33"/>
    </row>
    <row r="54" spans="1:5">
      <c r="A54" s="35" t="s">
        <v>41</v>
      </c>
      <c r="B54" s="35"/>
      <c r="C54" s="35"/>
      <c r="D54" s="35"/>
    </row>
    <row r="55" spans="1:5">
      <c r="A55" s="36" t="s">
        <v>42</v>
      </c>
      <c r="B55" s="36"/>
      <c r="C55" s="36"/>
      <c r="D55" s="36"/>
    </row>
    <row r="61" spans="1:5">
      <c r="A61" s="60"/>
      <c r="B61" s="60"/>
    </row>
  </sheetData>
  <mergeCells count="7">
    <mergeCell ref="A55:D55"/>
    <mergeCell ref="A1:D1"/>
    <mergeCell ref="A2:D2"/>
    <mergeCell ref="A6:D6"/>
    <mergeCell ref="B48:D48"/>
    <mergeCell ref="B49:D49"/>
    <mergeCell ref="A54:D54"/>
  </mergeCells>
  <printOptions horizontalCentered="1"/>
  <pageMargins left="0.57999999999999996" right="0.59055118110236227" top="0.55000000000000004" bottom="0.61" header="0.39370078740157483" footer="0.32"/>
  <pageSetup scale="90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2023-03-27T16:37:51Z</cp:lastPrinted>
  <dcterms:created xsi:type="dcterms:W3CDTF">2023-03-27T16:35:44Z</dcterms:created>
  <dcterms:modified xsi:type="dcterms:W3CDTF">2023-03-27T16:41:02Z</dcterms:modified>
</cp:coreProperties>
</file>