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esdr01p\Gerencia Admon\Bolsa de Valores\2022\"/>
    </mc:Choice>
  </mc:AlternateContent>
  <xr:revisionPtr revIDLastSave="0" documentId="13_ncr:1_{9989C8CE-22D9-4591-85A2-3E208618CA78}" xr6:coauthVersionLast="47" xr6:coauthVersionMax="47" xr10:uidLastSave="{00000000-0000-0000-0000-000000000000}"/>
  <bookViews>
    <workbookView xWindow="-110" yWindow="-110" windowWidth="19420" windowHeight="10420" tabRatio="873" xr2:uid="{00000000-000D-0000-FFFF-FFFF00000000}"/>
  </bookViews>
  <sheets>
    <sheet name="BG Res Bolsa de Valores" sheetId="17" r:id="rId1"/>
    <sheet name="ER Res Bolsa de Valores" sheetId="16" r:id="rId2"/>
  </sheets>
  <definedNames>
    <definedName name="_xlnm.Print_Area" localSheetId="0">'BG Res Bolsa de Valores'!$A$1:$J$62</definedName>
    <definedName name="_xlnm.Print_Area" localSheetId="1">'ER Res Bolsa de Valores'!$D$1:$L$31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7" l="1"/>
  <c r="J56" i="17"/>
  <c r="J57" i="17" s="1"/>
  <c r="N14" i="16" l="1"/>
  <c r="M15" i="16"/>
  <c r="K32" i="17"/>
  <c r="L24" i="17" l="1"/>
  <c r="K29" i="17" l="1"/>
</calcChain>
</file>

<file path=xl/sharedStrings.xml><?xml version="1.0" encoding="utf-8"?>
<sst xmlns="http://schemas.openxmlformats.org/spreadsheetml/2006/main" count="94" uniqueCount="70">
  <si>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</si>
  <si>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</si>
  <si>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</si>
  <si>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</si>
  <si>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</si>
  <si>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</si>
  <si>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</si>
  <si>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</si>
  <si>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</si>
  <si>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</si>
  <si>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</si>
  <si>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</si>
  <si>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</si>
  <si>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</si>
  <si>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</si>
  <si>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</si>
  <si>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</si>
  <si>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</si>
  <si>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</si>
  <si>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</si>
  <si>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</si>
  <si>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</si>
  <si>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</si>
  <si>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</si>
  <si>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</si>
  <si>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</si>
  <si>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</si>
  <si>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</si>
  <si>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</si>
  <si>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</si>
  <si>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</si>
  <si>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</si>
  <si>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</si>
  <si>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</si>
  <si>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</si>
  <si>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</si>
  <si>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</si>
  <si>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</si>
  <si>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</si>
  <si>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</si>
  <si>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</si>
  <si>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</si>
  <si>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</si>
  <si>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</si>
  <si>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</si>
  <si>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</si>
  <si>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</si>
  <si>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</si>
  <si>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</si>
  <si>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</si>
  <si>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</si>
  <si>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</si>
  <si>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</si>
  <si>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</si>
  <si>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</si>
  <si>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</si>
  <si>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</si>
  <si>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</si>
  <si>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</si>
  <si>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</si>
  <si>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</si>
  <si>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</si>
  <si>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</si>
  <si>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</si>
  <si>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</si>
  <si>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</si>
  <si>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</si>
  <si>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PAN AMERICAN LIFE, S.A., SEGUROS DE PERSONAS</t>
  </si>
  <si>
    <t>ESTADO DE RESULTADO DEL 1 DE ENERO AL 31 DE JULIO 2022</t>
  </si>
  <si>
    <t>BALANCE GENERAL AL 31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</si>
</sst>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34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4" applyNumberFormat="0" applyAlignment="0" applyProtection="0"/>
    <xf numFmtId="0" fontId="22" fillId="21" borderId="5" applyNumberFormat="0" applyAlignment="0" applyProtection="0"/>
    <xf numFmtId="0" fontId="23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5" fillId="28" borderId="4" applyNumberFormat="0" applyAlignment="0" applyProtection="0"/>
    <xf numFmtId="0" fontId="26" fillId="29" borderId="0" applyNumberFormat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30" borderId="0" applyNumberFormat="0" applyBorder="0" applyAlignment="0" applyProtection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4" fillId="0" borderId="0">
      <alignment vertical="top"/>
    </xf>
    <xf numFmtId="0" fontId="5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4" fillId="0" borderId="0"/>
    <xf numFmtId="0" fontId="14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2" fillId="0" borderId="0"/>
    <xf numFmtId="0" fontId="19" fillId="31" borderId="7" applyNumberFormat="0" applyFont="0" applyAlignment="0" applyProtection="0"/>
    <xf numFmtId="9" fontId="4" fillId="0" borderId="0" applyFont="0" applyFill="0" applyBorder="0" applyAlignment="0" applyProtection="0"/>
    <xf numFmtId="0" fontId="28" fillId="20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24" fillId="0" borderId="10" applyNumberFormat="0" applyFill="0" applyAlignment="0" applyProtection="0"/>
    <xf numFmtId="0" fontId="33" fillId="0" borderId="11" applyNumberFormat="0" applyFill="0" applyAlignment="0" applyProtection="0"/>
  </cellStyleXfs>
  <cellXfs count="50">
    <xf numFmtId="0" fontId="0" fillId="0" borderId="0" xfId="0"/>
    <xf numFmtId="165" fontId="1" fillId="32" borderId="0" xfId="31" applyFont="1" applyFill="1"/>
    <xf numFmtId="165" fontId="0" fillId="32" borderId="0" xfId="0" applyNumberFormat="1" applyFill="1" applyAlignment="1">
      <alignment horizontal="right"/>
    </xf>
    <xf numFmtId="165" fontId="1" fillId="32" borderId="1" xfId="31" applyFont="1" applyFill="1" applyBorder="1"/>
    <xf numFmtId="165" fontId="4" fillId="32" borderId="2" xfId="0" applyNumberFormat="1" applyFont="1" applyFill="1" applyBorder="1"/>
    <xf numFmtId="164" fontId="9" fillId="32" borderId="0" xfId="0" applyNumberFormat="1" applyFont="1" applyFill="1"/>
    <xf numFmtId="165" fontId="0" fillId="32" borderId="1" xfId="0" applyNumberFormat="1" applyFill="1" applyBorder="1" applyAlignment="1">
      <alignment horizontal="right"/>
    </xf>
    <xf numFmtId="165" fontId="7" fillId="32" borderId="1" xfId="33" applyNumberFormat="1" applyFont="1" applyFill="1" applyBorder="1"/>
    <xf numFmtId="165" fontId="7" fillId="32" borderId="0" xfId="33" applyNumberFormat="1" applyFont="1" applyFill="1" applyBorder="1"/>
    <xf numFmtId="0" fontId="0" fillId="32" borderId="0" xfId="0" applyFill="1"/>
    <xf numFmtId="165" fontId="4" fillId="32" borderId="1" xfId="33" applyNumberFormat="1" applyFont="1" applyFill="1" applyBorder="1"/>
    <xf numFmtId="165" fontId="4" fillId="32" borderId="2" xfId="31" applyFont="1" applyFill="1" applyBorder="1"/>
    <xf numFmtId="0" fontId="0" fillId="32" borderId="1" xfId="0" applyFill="1" applyBorder="1"/>
    <xf numFmtId="165" fontId="7" fillId="32" borderId="2" xfId="33" applyNumberFormat="1" applyFont="1" applyFill="1" applyBorder="1"/>
    <xf numFmtId="165" fontId="4" fillId="32" borderId="2" xfId="33" applyNumberFormat="1" applyFont="1" applyFill="1" applyBorder="1"/>
    <xf numFmtId="0" fontId="6" fillId="32" borderId="0" xfId="0" applyFont="1" applyFill="1" applyAlignment="1">
      <alignment horizontal="centerContinuous" wrapText="1"/>
    </xf>
    <xf numFmtId="21" fontId="0" fillId="32" borderId="0" xfId="0" applyNumberFormat="1" applyFill="1" applyAlignment="1">
      <alignment horizontal="centerContinuous" wrapText="1"/>
    </xf>
    <xf numFmtId="0" fontId="7" fillId="32" borderId="0" xfId="0" applyFont="1" applyFill="1" applyAlignment="1">
      <alignment horizontal="centerContinuous" wrapText="1"/>
    </xf>
    <xf numFmtId="0" fontId="0" fillId="32" borderId="0" xfId="0" applyFill="1" applyAlignment="1">
      <alignment horizontal="centerContinuous" wrapText="1"/>
    </xf>
    <xf numFmtId="14" fontId="0" fillId="32" borderId="0" xfId="0" applyNumberFormat="1" applyFill="1" applyAlignment="1">
      <alignment horizontal="centerContinuous" wrapText="1"/>
    </xf>
    <xf numFmtId="0" fontId="7" fillId="32" borderId="0" xfId="0" applyFont="1" applyFill="1" applyAlignment="1">
      <alignment horizontal="left"/>
    </xf>
    <xf numFmtId="0" fontId="8" fillId="32" borderId="0" xfId="0" applyFont="1" applyFill="1"/>
    <xf numFmtId="0" fontId="0" fillId="32" borderId="2" xfId="0" applyFill="1" applyBorder="1"/>
    <xf numFmtId="0" fontId="7" fillId="32" borderId="0" xfId="0" applyFont="1" applyFill="1"/>
    <xf numFmtId="0" fontId="7" fillId="32" borderId="1" xfId="0" applyFont="1" applyFill="1" applyBorder="1"/>
    <xf numFmtId="165" fontId="0" fillId="32" borderId="0" xfId="0" applyNumberFormat="1" applyFill="1"/>
    <xf numFmtId="165" fontId="12" fillId="32" borderId="0" xfId="0" applyNumberFormat="1" applyFont="1" applyFill="1"/>
    <xf numFmtId="0" fontId="4" fillId="32" borderId="0" xfId="0" applyFont="1" applyFill="1"/>
    <xf numFmtId="164" fontId="10" fillId="32" borderId="0" xfId="0" applyNumberFormat="1" applyFont="1" applyFill="1"/>
    <xf numFmtId="4" fontId="4" fillId="32" borderId="0" xfId="0" applyNumberFormat="1" applyFont="1" applyFill="1" applyAlignment="1">
      <alignment horizontal="left"/>
    </xf>
    <xf numFmtId="4" fontId="4" fillId="32" borderId="0" xfId="0" applyNumberFormat="1" applyFont="1" applyFill="1" applyAlignment="1">
      <alignment horizontal="right"/>
    </xf>
    <xf numFmtId="166" fontId="4" fillId="32" borderId="0" xfId="31" applyNumberFormat="1" applyFont="1" applyFill="1" applyBorder="1" applyAlignment="1">
      <alignment horizontal="left"/>
    </xf>
    <xf numFmtId="166" fontId="4" fillId="32" borderId="0" xfId="31" applyNumberFormat="1" applyFont="1" applyFill="1" applyAlignment="1">
      <alignment horizontal="left"/>
    </xf>
    <xf numFmtId="166" fontId="4" fillId="32" borderId="0" xfId="31" applyNumberFormat="1" applyFont="1" applyFill="1" applyAlignment="1">
      <alignment horizontal="center"/>
    </xf>
    <xf numFmtId="0" fontId="0" fillId="32" borderId="0" xfId="0" applyFill="1" applyAlignment="1">
      <alignment horizontal="centerContinuous" vertical="top" wrapText="1"/>
    </xf>
    <xf numFmtId="0" fontId="11" fillId="32" borderId="0" xfId="0" applyFont="1" applyFill="1"/>
    <xf numFmtId="166" fontId="11" fillId="32" borderId="0" xfId="31" applyNumberFormat="1" applyFont="1" applyFill="1" applyAlignment="1">
      <alignment horizontal="right"/>
    </xf>
    <xf numFmtId="0" fontId="0" fillId="32" borderId="0" xfId="0" applyFill="1" applyAlignment="1">
      <alignment horizontal="left" vertical="top" wrapText="1"/>
    </xf>
    <xf numFmtId="0" fontId="0" fillId="32" borderId="0" xfId="0" applyFill="1" applyAlignment="1">
      <alignment horizontal="left" vertical="top" wrapText="1"/>
    </xf>
    <xf numFmtId="0" fontId="0" fillId="32" borderId="0" xfId="0" applyFill="1" applyAlignment="1">
      <alignment horizontal="left"/>
    </xf>
    <xf numFmtId="0" fontId="12" fillId="32" borderId="0" xfId="0" applyFont="1" applyFill="1"/>
    <xf numFmtId="0" fontId="12" fillId="32" borderId="0" xfId="0" applyFont="1" applyFill="1" applyAlignment="1">
      <alignment horizontal="right"/>
    </xf>
    <xf numFmtId="49" fontId="3" fillId="33" borderId="0" xfId="61" applyNumberFormat="1" applyFont="1" applyFill="1" applyAlignment="1">
      <alignment horizontal="left" wrapText="1"/>
    </xf>
    <xf numFmtId="165" fontId="4" fillId="32" borderId="0" xfId="31" applyFont="1" applyFill="1"/>
    <xf numFmtId="0" fontId="7" fillId="32" borderId="3" xfId="0" applyFont="1" applyFill="1" applyBorder="1"/>
    <xf numFmtId="165" fontId="7" fillId="32" borderId="3" xfId="33" applyNumberFormat="1" applyFont="1" applyFill="1" applyBorder="1"/>
    <xf numFmtId="0" fontId="7" fillId="32" borderId="2" xfId="0" applyFont="1" applyFill="1" applyBorder="1"/>
    <xf numFmtId="0" fontId="0" fillId="32" borderId="0" xfId="0" applyFill="1" applyAlignment="1">
      <alignment horizontal="center" vertical="top" wrapText="1"/>
    </xf>
    <xf numFmtId="14" fontId="0" fillId="32" borderId="0" xfId="0" applyNumberFormat="1" applyFill="1"/>
    <xf numFmtId="4" fontId="0" fillId="32" borderId="0" xfId="0" applyNumberFormat="1" applyFill="1"/>
  </cellXfs>
  <cellStyles count="71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 2" xfId="9" xr:uid="{00000000-0005-0000-0000-000008000000}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 2" xfId="15" xr:uid="{00000000-0005-0000-0000-00000E000000}"/>
    <cellStyle name="60% - Énfasis4 2" xfId="16" xr:uid="{00000000-0005-0000-0000-00000F000000}"/>
    <cellStyle name="60% - Énfasis5" xfId="17" builtinId="48" customBuiltin="1"/>
    <cellStyle name="60% - Énfasis6 2" xfId="18" xr:uid="{00000000-0005-0000-0000-000011000000}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00000000-0005-0000-0000-00001F000000}"/>
    <cellStyle name="Moneda" xfId="33" builtinId="4"/>
    <cellStyle name="Neutral" xfId="34" builtinId="28" customBuiltin="1"/>
    <cellStyle name="Normal" xfId="0" builtinId="0"/>
    <cellStyle name="Normal 10" xfId="35" xr:uid="{00000000-0005-0000-0000-000023000000}"/>
    <cellStyle name="Normal 11" xfId="36" xr:uid="{00000000-0005-0000-0000-000024000000}"/>
    <cellStyle name="Normal 12" xfId="37" xr:uid="{00000000-0005-0000-0000-000025000000}"/>
    <cellStyle name="Normal 13" xfId="38" xr:uid="{00000000-0005-0000-0000-000026000000}"/>
    <cellStyle name="Normal 14" xfId="39" xr:uid="{00000000-0005-0000-0000-000027000000}"/>
    <cellStyle name="Normal 15" xfId="40" xr:uid="{00000000-0005-0000-0000-000028000000}"/>
    <cellStyle name="Normal 16" xfId="41" xr:uid="{00000000-0005-0000-0000-000029000000}"/>
    <cellStyle name="Normal 17" xfId="42" xr:uid="{00000000-0005-0000-0000-00002A000000}"/>
    <cellStyle name="Normal 18" xfId="43" xr:uid="{00000000-0005-0000-0000-00002B000000}"/>
    <cellStyle name="Normal 19" xfId="44" xr:uid="{00000000-0005-0000-0000-00002C000000}"/>
    <cellStyle name="Normal 2" xfId="45" xr:uid="{00000000-0005-0000-0000-00002D000000}"/>
    <cellStyle name="Normal 20" xfId="46" xr:uid="{00000000-0005-0000-0000-00002E000000}"/>
    <cellStyle name="Normal 21" xfId="47" xr:uid="{00000000-0005-0000-0000-00002F000000}"/>
    <cellStyle name="Normal 22" xfId="48" xr:uid="{00000000-0005-0000-0000-000030000000}"/>
    <cellStyle name="Normal 23" xfId="49" xr:uid="{00000000-0005-0000-0000-000031000000}"/>
    <cellStyle name="Normal 24" xfId="50" xr:uid="{00000000-0005-0000-0000-000032000000}"/>
    <cellStyle name="Normal 25" xfId="51" xr:uid="{00000000-0005-0000-0000-000033000000}"/>
    <cellStyle name="Normal 26" xfId="52" xr:uid="{00000000-0005-0000-0000-000034000000}"/>
    <cellStyle name="Normal 27" xfId="53" xr:uid="{00000000-0005-0000-0000-000035000000}"/>
    <cellStyle name="Normal 3" xfId="54" xr:uid="{00000000-0005-0000-0000-000036000000}"/>
    <cellStyle name="Normal 4" xfId="55" xr:uid="{00000000-0005-0000-0000-000037000000}"/>
    <cellStyle name="Normal 5" xfId="56" xr:uid="{00000000-0005-0000-0000-000038000000}"/>
    <cellStyle name="Normal 6" xfId="57" xr:uid="{00000000-0005-0000-0000-000039000000}"/>
    <cellStyle name="Normal 7" xfId="58" xr:uid="{00000000-0005-0000-0000-00003A000000}"/>
    <cellStyle name="Normal 8" xfId="59" xr:uid="{00000000-0005-0000-0000-00003B000000}"/>
    <cellStyle name="Normal 9" xfId="60" xr:uid="{00000000-0005-0000-0000-00003C000000}"/>
    <cellStyle name="Normal_Hoja1" xfId="61" xr:uid="{00000000-0005-0000-0000-00003E000000}"/>
    <cellStyle name="Notas 2" xfId="62" xr:uid="{00000000-0005-0000-0000-00003F000000}"/>
    <cellStyle name="Porcentual 2" xfId="63" xr:uid="{00000000-0005-0000-0000-000041000000}"/>
    <cellStyle name="Salida" xfId="64" builtinId="21" customBuiltin="1"/>
    <cellStyle name="Texto de advertencia" xfId="65" builtinId="11" customBuiltin="1"/>
    <cellStyle name="Texto explicativo" xfId="66" builtinId="53" customBuiltin="1"/>
    <cellStyle name="Título" xfId="67" builtinId="15" customBuiltin="1"/>
    <cellStyle name="Título 2" xfId="68" builtinId="17" customBuiltin="1"/>
    <cellStyle name="Título 3" xfId="69" builtinId="18" customBuiltin="1"/>
    <cellStyle name="Total" xfId="7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41</xdr:row>
      <xdr:rowOff>61912</xdr:rowOff>
    </xdr:from>
    <xdr:to>
      <xdr:col>6</xdr:col>
      <xdr:colOff>1440567</xdr:colOff>
      <xdr:row>43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E156388-2C07-E6C2-98F3-7D924AC2B3F7}"/>
            </a:ext>
          </a:extLst>
        </xdr:cNvPr>
        <xdr:cNvSpPr txBox="1">
          <a:spLocks noChangeArrowheads="1"/>
        </xdr:cNvSpPr>
      </xdr:nvSpPr>
      <xdr:spPr bwMode="auto">
        <a:xfrm>
          <a:off x="4995773" y="7015162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41</xdr:row>
      <xdr:rowOff>11884</xdr:rowOff>
    </xdr:from>
    <xdr:to>
      <xdr:col>9</xdr:col>
      <xdr:colOff>485775</xdr:colOff>
      <xdr:row>44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B81C188D-FF3F-7537-E827-F476D3D11CDD}"/>
            </a:ext>
          </a:extLst>
        </xdr:cNvPr>
        <xdr:cNvSpPr txBox="1">
          <a:spLocks noChangeArrowheads="1"/>
        </xdr:cNvSpPr>
      </xdr:nvSpPr>
      <xdr:spPr bwMode="auto">
        <a:xfrm>
          <a:off x="9220200" y="6965134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41</xdr:row>
      <xdr:rowOff>35718</xdr:rowOff>
    </xdr:from>
    <xdr:to>
      <xdr:col>1</xdr:col>
      <xdr:colOff>3436151</xdr:colOff>
      <xdr:row>63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39997C2-2B5F-68BB-D170-26D4A00D85B7}"/>
            </a:ext>
          </a:extLst>
        </xdr:cNvPr>
        <xdr:cNvSpPr txBox="1">
          <a:spLocks noChangeArrowheads="1"/>
        </xdr:cNvSpPr>
      </xdr:nvSpPr>
      <xdr:spPr bwMode="auto">
        <a:xfrm>
          <a:off x="1064426" y="6988968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127229</xdr:colOff>
      <xdr:row>26</xdr:row>
      <xdr:rowOff>43143</xdr:rowOff>
    </xdr:from>
    <xdr:to>
      <xdr:col>8</xdr:col>
      <xdr:colOff>1660194</xdr:colOff>
      <xdr:row>29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AFA0AFF-78DD-7FAE-C202-72B3C821822A}"/>
            </a:ext>
          </a:extLst>
        </xdr:cNvPr>
        <xdr:cNvSpPr txBox="1">
          <a:spLocks noChangeArrowheads="1"/>
        </xdr:cNvSpPr>
      </xdr:nvSpPr>
      <xdr:spPr bwMode="auto">
        <a:xfrm>
          <a:off x="3946754" y="71392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8</xdr:col>
      <xdr:colOff>2972360</xdr:colOff>
      <xdr:row>26</xdr:row>
      <xdr:rowOff>33617</xdr:rowOff>
    </xdr:from>
    <xdr:to>
      <xdr:col>11</xdr:col>
      <xdr:colOff>1094814</xdr:colOff>
      <xdr:row>30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E323D4E-A15B-FB5A-5D5B-D82A7012FA03}"/>
            </a:ext>
          </a:extLst>
        </xdr:cNvPr>
        <xdr:cNvSpPr txBox="1">
          <a:spLocks noChangeArrowheads="1"/>
        </xdr:cNvSpPr>
      </xdr:nvSpPr>
      <xdr:spPr bwMode="auto">
        <a:xfrm>
          <a:off x="8592110" y="71297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3</xdr:col>
      <xdr:colOff>85725</xdr:colOff>
      <xdr:row>26</xdr:row>
      <xdr:rowOff>0</xdr:rowOff>
    </xdr:from>
    <xdr:to>
      <xdr:col>3</xdr:col>
      <xdr:colOff>3390900</xdr:colOff>
      <xdr:row>30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3DAB07E0-8149-46BF-4C2C-CBB7F9978008}"/>
            </a:ext>
          </a:extLst>
        </xdr:cNvPr>
        <xdr:cNvSpPr txBox="1">
          <a:spLocks noChangeArrowheads="1"/>
        </xdr:cNvSpPr>
      </xdr:nvSpPr>
      <xdr:spPr bwMode="auto">
        <a:xfrm>
          <a:off x="180975" y="70961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14</xdr:col>
      <xdr:colOff>0</xdr:colOff>
      <xdr:row>0</xdr:row>
      <xdr:rowOff>28575</xdr:rowOff>
    </xdr:from>
    <xdr:to>
      <xdr:col>14</xdr:col>
      <xdr:colOff>0</xdr:colOff>
      <xdr:row>4</xdr:row>
      <xdr:rowOff>66675</xdr:rowOff>
    </xdr:to>
    <xdr:pic>
      <xdr:nvPicPr>
        <xdr:cNvPr id="134148" name="Picture 8" descr="\\Esapps\facturacion\Logopalic.jpg">
          <a:extLst>
            <a:ext uri="{FF2B5EF4-FFF2-40B4-BE49-F238E27FC236}">
              <a16:creationId xmlns:a16="http://schemas.microsoft.com/office/drawing/2014/main" id="{8016D28A-108C-AF74-6B62-FC64B03D5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1"/>
  <sheetViews>
    <sheetView tabSelected="1" zoomScale="60" zoomScaleNormal="60" zoomScaleSheetLayoutView="100" workbookViewId="0">
      <selection activeCell="C27" sqref="C27"/>
    </sheetView>
  </sheetViews>
  <sheetFormatPr baseColWidth="10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16384" width="10.90625" style="9"/>
  </cols>
  <sheetData>
    <row r="1" spans="2:10" ht="18" x14ac:dyDescent="0.4">
      <c r="B1" s="15" t="s">
        <v>67</v>
      </c>
      <c r="C1" s="16"/>
      <c r="D1" s="16"/>
      <c r="E1" s="17"/>
      <c r="F1" s="18"/>
      <c r="G1" s="18"/>
      <c r="H1" s="18"/>
      <c r="I1" s="16"/>
      <c r="J1" s="18"/>
    </row>
    <row r="2" spans="2:10" ht="13" x14ac:dyDescent="0.3">
      <c r="B2" s="17" t="s">
        <v>69</v>
      </c>
      <c r="C2" s="19"/>
      <c r="D2" s="19"/>
      <c r="E2" s="17"/>
      <c r="F2" s="18"/>
      <c r="G2" s="18"/>
      <c r="H2" s="18"/>
      <c r="I2" s="19"/>
      <c r="J2" s="18"/>
    </row>
    <row r="3" spans="2:10" ht="13" x14ac:dyDescent="0.3">
      <c r="B3" s="17" t="s">
        <v>27</v>
      </c>
      <c r="C3" s="17"/>
      <c r="D3" s="18"/>
      <c r="E3" s="18"/>
      <c r="F3" s="18"/>
      <c r="G3" s="18"/>
      <c r="H3" s="18"/>
      <c r="I3" s="18"/>
      <c r="J3" s="18"/>
    </row>
    <row r="4" spans="2:10" ht="13" x14ac:dyDescent="0.3">
      <c r="B4" s="17"/>
      <c r="C4" s="17"/>
      <c r="D4" s="18"/>
      <c r="E4" s="18"/>
      <c r="F4" s="18"/>
      <c r="G4" s="18"/>
      <c r="H4" s="18"/>
      <c r="I4" s="18"/>
      <c r="J4" s="18"/>
    </row>
    <row r="5" spans="2:10" ht="13" x14ac:dyDescent="0.3">
      <c r="D5" s="20"/>
      <c r="I5" s="20"/>
    </row>
    <row r="6" spans="2:10" ht="15" customHeight="1" x14ac:dyDescent="0.3">
      <c r="B6" s="21" t="s">
        <v>0</v>
      </c>
      <c r="C6" s="21"/>
      <c r="D6" s="21"/>
      <c r="G6" s="21" t="s">
        <v>6</v>
      </c>
      <c r="H6" s="21"/>
      <c r="I6" s="21"/>
    </row>
    <row r="7" spans="2:10" ht="15" customHeight="1" x14ac:dyDescent="0.25">
      <c r="B7" s="9" t="s">
        <v>1</v>
      </c>
      <c r="D7" s="9" t="s">
        <v>28</v>
      </c>
      <c r="E7" s="1">
        <v>2877019.52</v>
      </c>
      <c r="G7" s="9" t="s">
        <v>7</v>
      </c>
      <c r="I7" s="9" t="s">
        <v>28</v>
      </c>
      <c r="J7" s="1">
        <v>583254.27</v>
      </c>
    </row>
    <row r="8" spans="2:10" ht="15" customHeight="1" x14ac:dyDescent="0.25">
      <c r="B8" s="9" t="s">
        <v>2</v>
      </c>
      <c r="E8" s="1">
        <v>23667049.5</v>
      </c>
      <c r="G8" s="9" t="s">
        <v>8</v>
      </c>
      <c r="J8" s="1">
        <v>25251876.739999995</v>
      </c>
    </row>
    <row r="9" spans="2:10" ht="15" customHeight="1" x14ac:dyDescent="0.25">
      <c r="B9" s="9" t="s">
        <v>3</v>
      </c>
      <c r="E9" s="1">
        <v>1319384.9800000002</v>
      </c>
      <c r="G9" s="9" t="s">
        <v>9</v>
      </c>
      <c r="J9" s="1">
        <v>3984129.22</v>
      </c>
    </row>
    <row r="10" spans="2:10" ht="15" customHeight="1" x14ac:dyDescent="0.25">
      <c r="B10" s="9" t="s">
        <v>4</v>
      </c>
      <c r="E10" s="1">
        <v>11647998.939999999</v>
      </c>
      <c r="G10" s="9" t="s">
        <v>29</v>
      </c>
      <c r="J10" s="1">
        <v>2237956.87</v>
      </c>
    </row>
    <row r="11" spans="2:10" ht="15" hidden="1" customHeight="1" x14ac:dyDescent="0.25">
      <c r="B11" s="9" t="s">
        <v>30</v>
      </c>
      <c r="E11" s="1">
        <v>0</v>
      </c>
      <c r="G11" s="9" t="s">
        <v>31</v>
      </c>
      <c r="J11" s="1">
        <v>0</v>
      </c>
    </row>
    <row r="12" spans="2:10" ht="15" customHeight="1" x14ac:dyDescent="0.25">
      <c r="B12" s="9" t="s">
        <v>32</v>
      </c>
      <c r="E12" s="1">
        <v>899857.97</v>
      </c>
      <c r="G12" s="9" t="s">
        <v>33</v>
      </c>
      <c r="J12" s="1">
        <v>608934.16</v>
      </c>
    </row>
    <row r="13" spans="2:10" ht="15" customHeight="1" x14ac:dyDescent="0.25">
      <c r="B13" s="9" t="s">
        <v>34</v>
      </c>
      <c r="E13" s="1">
        <v>8464487.5899999999</v>
      </c>
      <c r="G13" s="9" t="s">
        <v>10</v>
      </c>
      <c r="J13" s="1">
        <v>3326514.55</v>
      </c>
    </row>
    <row r="14" spans="2:10" ht="15" customHeight="1" x14ac:dyDescent="0.25">
      <c r="B14" s="9" t="s">
        <v>35</v>
      </c>
      <c r="C14" s="2">
        <v>8667430.6600000001</v>
      </c>
      <c r="E14" s="2"/>
      <c r="G14" s="9" t="s">
        <v>65</v>
      </c>
      <c r="J14" s="1">
        <v>327780.28999999998</v>
      </c>
    </row>
    <row r="15" spans="2:10" ht="15" customHeight="1" x14ac:dyDescent="0.25">
      <c r="B15" s="9" t="s">
        <v>36</v>
      </c>
      <c r="C15" s="6">
        <v>-202943.07</v>
      </c>
      <c r="E15" s="2"/>
      <c r="G15" s="9" t="s">
        <v>11</v>
      </c>
      <c r="I15" s="12"/>
      <c r="J15" s="1">
        <v>804803.05</v>
      </c>
    </row>
    <row r="16" spans="2:10" ht="15" customHeight="1" x14ac:dyDescent="0.25">
      <c r="B16" s="9" t="s">
        <v>5</v>
      </c>
      <c r="D16" s="12"/>
      <c r="E16" s="3">
        <v>2675618.9500000007</v>
      </c>
      <c r="G16" s="9" t="s">
        <v>37</v>
      </c>
      <c r="I16" s="22" t="s">
        <v>28</v>
      </c>
      <c r="J16" s="4">
        <v>37125249.149999991</v>
      </c>
    </row>
    <row r="17" spans="2:12" ht="15" customHeight="1" x14ac:dyDescent="0.4">
      <c r="J17" s="5"/>
    </row>
    <row r="18" spans="2:12" ht="15" customHeight="1" x14ac:dyDescent="0.4">
      <c r="G18" s="21" t="s">
        <v>12</v>
      </c>
      <c r="H18" s="21"/>
      <c r="J18" s="5"/>
    </row>
    <row r="19" spans="2:12" x14ac:dyDescent="0.25">
      <c r="G19" s="9" t="s">
        <v>38</v>
      </c>
      <c r="I19" s="9" t="s">
        <v>28</v>
      </c>
      <c r="J19" s="1">
        <v>13000000</v>
      </c>
    </row>
    <row r="20" spans="2:12" ht="15" customHeight="1" x14ac:dyDescent="0.25">
      <c r="G20" s="9" t="s">
        <v>66</v>
      </c>
      <c r="J20" s="1">
        <v>589022.31000000006</v>
      </c>
    </row>
    <row r="21" spans="2:12" ht="15" customHeight="1" x14ac:dyDescent="0.25">
      <c r="G21" s="9" t="s">
        <v>13</v>
      </c>
      <c r="J21" s="1">
        <v>1829242.6700000018</v>
      </c>
    </row>
    <row r="22" spans="2:12" ht="15" customHeight="1" x14ac:dyDescent="0.25">
      <c r="G22" s="9" t="s">
        <v>14</v>
      </c>
      <c r="J22" s="3">
        <v>-992096.68</v>
      </c>
    </row>
    <row r="23" spans="2:12" ht="15" customHeight="1" x14ac:dyDescent="0.25">
      <c r="G23" s="9" t="s">
        <v>39</v>
      </c>
      <c r="I23" s="22" t="s">
        <v>28</v>
      </c>
      <c r="J23" s="6">
        <v>14426168.300000003</v>
      </c>
    </row>
    <row r="24" spans="2:12" ht="15" customHeight="1" x14ac:dyDescent="0.3">
      <c r="B24" s="23" t="s">
        <v>40</v>
      </c>
      <c r="C24" s="23"/>
      <c r="D24" s="24" t="s">
        <v>28</v>
      </c>
      <c r="E24" s="7">
        <v>51551417.450000003</v>
      </c>
      <c r="G24" s="23" t="s">
        <v>41</v>
      </c>
      <c r="H24" s="23"/>
      <c r="I24" s="24" t="s">
        <v>28</v>
      </c>
      <c r="J24" s="7">
        <v>51551417.449999996</v>
      </c>
      <c r="K24" s="25"/>
      <c r="L24" s="26">
        <f>+E24-J24</f>
        <v>0</v>
      </c>
    </row>
    <row r="25" spans="2:12" ht="15" customHeight="1" x14ac:dyDescent="0.3">
      <c r="B25" s="23"/>
      <c r="C25" s="23"/>
      <c r="D25" s="23"/>
      <c r="E25" s="8"/>
      <c r="G25" s="23"/>
      <c r="H25" s="23"/>
      <c r="I25" s="23"/>
      <c r="J25" s="8"/>
    </row>
    <row r="26" spans="2:12" ht="8.25" customHeight="1" x14ac:dyDescent="0.25">
      <c r="D26" s="27" t="s">
        <v>52</v>
      </c>
      <c r="I26" s="9" t="s">
        <v>61</v>
      </c>
    </row>
    <row r="27" spans="2:12" ht="15" customHeight="1" x14ac:dyDescent="0.25">
      <c r="B27" s="9" t="s">
        <v>53</v>
      </c>
      <c r="D27" s="12" t="s">
        <v>28</v>
      </c>
      <c r="E27" s="3">
        <v>17870691940.740002</v>
      </c>
      <c r="G27" s="9" t="s">
        <v>23</v>
      </c>
      <c r="I27" s="12" t="s">
        <v>28</v>
      </c>
      <c r="J27" s="10">
        <v>17870691940.740002</v>
      </c>
    </row>
    <row r="28" spans="2:12" ht="16.5" hidden="1" customHeight="1" x14ac:dyDescent="0.3">
      <c r="B28" s="9" t="s">
        <v>54</v>
      </c>
      <c r="D28" s="22"/>
      <c r="E28" s="11">
        <v>0</v>
      </c>
      <c r="F28" s="23"/>
      <c r="G28" s="9" t="s">
        <v>55</v>
      </c>
      <c r="I28" s="22"/>
      <c r="J28" s="11">
        <v>0</v>
      </c>
    </row>
    <row r="29" spans="2:12" x14ac:dyDescent="0.25">
      <c r="B29" s="9" t="s">
        <v>56</v>
      </c>
      <c r="D29" s="12" t="s">
        <v>28</v>
      </c>
      <c r="E29" s="10">
        <v>17870691940.740002</v>
      </c>
      <c r="G29" s="9" t="s">
        <v>57</v>
      </c>
      <c r="I29" s="12" t="s">
        <v>28</v>
      </c>
      <c r="J29" s="10">
        <v>17870691940.740002</v>
      </c>
      <c r="K29" s="28">
        <f>+J29-E29</f>
        <v>0</v>
      </c>
    </row>
    <row r="30" spans="2:12" ht="15" customHeight="1" x14ac:dyDescent="0.25">
      <c r="D30" s="27" t="s">
        <v>52</v>
      </c>
      <c r="I30" s="9" t="s">
        <v>61</v>
      </c>
    </row>
    <row r="31" spans="2:12" ht="15" customHeight="1" x14ac:dyDescent="0.25">
      <c r="B31" s="9" t="s">
        <v>24</v>
      </c>
      <c r="D31" s="12" t="s">
        <v>28</v>
      </c>
      <c r="E31" s="1">
        <v>46698605.269999996</v>
      </c>
      <c r="G31" s="9" t="s">
        <v>25</v>
      </c>
      <c r="I31" s="12" t="s">
        <v>28</v>
      </c>
      <c r="J31" s="10">
        <v>46698605.269999996</v>
      </c>
    </row>
    <row r="32" spans="2:12" ht="15" customHeight="1" x14ac:dyDescent="0.25">
      <c r="B32" s="9" t="s">
        <v>58</v>
      </c>
      <c r="D32" s="22" t="s">
        <v>28</v>
      </c>
      <c r="E32" s="14">
        <v>46698605.269999996</v>
      </c>
      <c r="G32" s="9" t="s">
        <v>59</v>
      </c>
      <c r="I32" s="22" t="s">
        <v>28</v>
      </c>
      <c r="J32" s="14">
        <v>46698605.269999996</v>
      </c>
      <c r="K32" s="28">
        <f>+J32-E32</f>
        <v>0</v>
      </c>
    </row>
    <row r="33" spans="1:10" x14ac:dyDescent="0.25">
      <c r="D33" s="27" t="s">
        <v>52</v>
      </c>
      <c r="I33" s="9" t="s">
        <v>61</v>
      </c>
    </row>
    <row r="34" spans="1:10" x14ac:dyDescent="0.25">
      <c r="E34" s="25"/>
    </row>
    <row r="37" spans="1:10" x14ac:dyDescent="0.25">
      <c r="E37" s="25"/>
    </row>
    <row r="40" spans="1:10" s="27" customFormat="1" x14ac:dyDescent="0.25">
      <c r="B40" s="29"/>
      <c r="E40" s="29"/>
      <c r="J40" s="30"/>
    </row>
    <row r="41" spans="1:10" s="27" customFormat="1" x14ac:dyDescent="0.25">
      <c r="B41" s="31"/>
      <c r="E41" s="32"/>
      <c r="H41" s="33"/>
      <c r="I41" s="33"/>
      <c r="J41" s="33"/>
    </row>
    <row r="42" spans="1:10" ht="12.75" customHeight="1" x14ac:dyDescent="0.3">
      <c r="A42" s="34"/>
      <c r="B42" s="34"/>
      <c r="C42" s="34"/>
      <c r="D42" s="34"/>
      <c r="E42" s="35"/>
      <c r="F42" s="35"/>
      <c r="G42" s="35"/>
      <c r="H42" s="34"/>
      <c r="I42" s="34"/>
      <c r="J42" s="36"/>
    </row>
    <row r="43" spans="1:10" ht="12.75" customHeight="1" x14ac:dyDescent="0.25">
      <c r="A43" s="34"/>
      <c r="B43" s="34"/>
      <c r="C43" s="34"/>
      <c r="D43" s="34"/>
      <c r="E43" s="37"/>
      <c r="F43" s="37"/>
      <c r="G43" s="37"/>
      <c r="H43" s="34"/>
      <c r="I43" s="34"/>
      <c r="J43" s="34"/>
    </row>
    <row r="44" spans="1:10" ht="12.75" customHeight="1" x14ac:dyDescent="0.25">
      <c r="A44" s="34"/>
      <c r="B44" s="34"/>
      <c r="C44" s="34"/>
      <c r="D44" s="34"/>
      <c r="E44" s="38"/>
      <c r="F44" s="38"/>
      <c r="G44" s="38"/>
      <c r="H44" s="39"/>
    </row>
    <row r="45" spans="1:10" x14ac:dyDescent="0.25">
      <c r="G45" s="39"/>
    </row>
    <row r="46" spans="1:10" hidden="1" x14ac:dyDescent="0.25">
      <c r="J46" s="1">
        <v>25992655.84</v>
      </c>
    </row>
    <row r="47" spans="1:10" hidden="1" x14ac:dyDescent="0.25">
      <c r="E47" s="1">
        <v>38279143.169999994</v>
      </c>
    </row>
    <row r="48" spans="1:10" hidden="1" x14ac:dyDescent="0.25">
      <c r="E48" s="1">
        <v>276574.62</v>
      </c>
      <c r="J48" s="25">
        <v>317701.0199999999</v>
      </c>
    </row>
    <row r="49" spans="3:10" hidden="1" x14ac:dyDescent="0.25">
      <c r="E49" s="1">
        <v>-235673.54</v>
      </c>
      <c r="G49" s="25"/>
    </row>
    <row r="50" spans="3:10" hidden="1" x14ac:dyDescent="0.25">
      <c r="E50" s="1">
        <v>58313.289999999994</v>
      </c>
    </row>
    <row r="51" spans="3:10" hidden="1" x14ac:dyDescent="0.25">
      <c r="E51" s="1">
        <v>-41374.5</v>
      </c>
      <c r="G51" s="25"/>
    </row>
    <row r="52" spans="3:10" hidden="1" x14ac:dyDescent="0.25">
      <c r="E52" s="1">
        <v>0</v>
      </c>
    </row>
    <row r="53" spans="3:10" hidden="1" x14ac:dyDescent="0.25">
      <c r="E53" s="1">
        <v>0</v>
      </c>
      <c r="J53" s="1">
        <v>25992655.84</v>
      </c>
    </row>
    <row r="54" spans="3:10" hidden="1" x14ac:dyDescent="0.25">
      <c r="E54" s="1">
        <v>38279143.169999994</v>
      </c>
      <c r="J54" s="1">
        <v>11968786.310000001</v>
      </c>
    </row>
    <row r="55" spans="3:10" hidden="1" x14ac:dyDescent="0.25">
      <c r="E55" s="1">
        <v>1626124.44</v>
      </c>
      <c r="J55" s="1">
        <v>1943825.46</v>
      </c>
    </row>
    <row r="56" spans="3:10" hidden="1" x14ac:dyDescent="0.25">
      <c r="E56" s="1">
        <v>0</v>
      </c>
      <c r="J56" s="1">
        <f>SUM(J53:J55)</f>
        <v>39905267.609999999</v>
      </c>
    </row>
    <row r="57" spans="3:10" ht="13" hidden="1" x14ac:dyDescent="0.3">
      <c r="E57" s="1">
        <v>0</v>
      </c>
      <c r="J57" s="26" t="e">
        <f>+J56-#REF!</f>
        <v>#REF!</v>
      </c>
    </row>
    <row r="58" spans="3:10" ht="13" hidden="1" x14ac:dyDescent="0.3">
      <c r="C58" s="40"/>
      <c r="D58" s="41" t="s">
        <v>60</v>
      </c>
      <c r="E58" s="26" t="e">
        <f>+E57-#REF!</f>
        <v>#REF!</v>
      </c>
    </row>
    <row r="59" spans="3:10" hidden="1" x14ac:dyDescent="0.25"/>
    <row r="60" spans="3:10" hidden="1" x14ac:dyDescent="0.25"/>
    <row r="61" spans="3:10" hidden="1" x14ac:dyDescent="0.25"/>
  </sheetData>
  <mergeCells count="2">
    <mergeCell ref="H41:J41"/>
    <mergeCell ref="E44:G44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5"/>
  <sheetViews>
    <sheetView topLeftCell="C1" zoomScale="60" zoomScaleNormal="60" zoomScaleSheetLayoutView="90" workbookViewId="0">
      <selection activeCell="J22" sqref="J22"/>
    </sheetView>
  </sheetViews>
  <sheetFormatPr baseColWidth="10" defaultRowHeight="12.5" x14ac:dyDescent="0.25"/>
  <cols>
    <col min="1" max="1" width="5.54296875" style="9" hidden="1" customWidth="1"/>
    <col min="2" max="2" width="7" style="9" hidden="1" customWidth="1"/>
    <col min="3" max="3" width="1.453125" style="9" customWidth="1"/>
    <col min="4" max="4" width="55.81640625" style="9" customWidth="1"/>
    <col min="5" max="5" width="3.81640625" style="9" customWidth="1"/>
    <col min="6" max="6" width="5" style="9" customWidth="1"/>
    <col min="7" max="7" width="17.26953125" style="9" bestFit="1" customWidth="1"/>
    <col min="8" max="8" width="0.81640625" style="9" customWidth="1"/>
    <col min="9" max="9" width="60.7265625" style="9" customWidth="1"/>
    <col min="10" max="10" width="11.7265625" style="9" bestFit="1" customWidth="1"/>
    <col min="11" max="11" width="4.81640625" style="9" customWidth="1"/>
    <col min="12" max="12" width="18" style="9" customWidth="1"/>
    <col min="13" max="13" width="15.453125" style="9" hidden="1" customWidth="1"/>
    <col min="14" max="14" width="13.1796875" style="9" bestFit="1" customWidth="1"/>
    <col min="15" max="16384" width="10.90625" style="9"/>
  </cols>
  <sheetData>
    <row r="1" spans="1:14" ht="18" x14ac:dyDescent="0.4">
      <c r="D1" s="15" t="s">
        <v>67</v>
      </c>
      <c r="E1" s="16"/>
      <c r="F1" s="16"/>
      <c r="G1" s="17"/>
      <c r="H1" s="18"/>
      <c r="I1" s="18"/>
      <c r="J1" s="18"/>
      <c r="K1" s="16"/>
      <c r="L1" s="18"/>
    </row>
    <row r="2" spans="1:14" ht="13" x14ac:dyDescent="0.3">
      <c r="D2" s="17" t="s">
        <v>68</v>
      </c>
      <c r="E2" s="19"/>
      <c r="F2" s="19"/>
      <c r="G2" s="17"/>
      <c r="H2" s="18"/>
      <c r="I2" s="18"/>
      <c r="J2" s="18"/>
      <c r="K2" s="19"/>
      <c r="L2" s="18"/>
    </row>
    <row r="3" spans="1:14" ht="13" x14ac:dyDescent="0.3">
      <c r="D3" s="17" t="s">
        <v>27</v>
      </c>
      <c r="E3" s="17"/>
      <c r="F3" s="18"/>
      <c r="G3" s="18"/>
      <c r="H3" s="18"/>
      <c r="I3" s="18"/>
      <c r="J3" s="18"/>
      <c r="K3" s="18"/>
      <c r="L3" s="18"/>
    </row>
    <row r="4" spans="1:14" ht="13" x14ac:dyDescent="0.3">
      <c r="F4" s="20"/>
      <c r="K4" s="20"/>
    </row>
    <row r="5" spans="1:14" ht="15" customHeight="1" x14ac:dyDescent="0.3">
      <c r="D5" s="23"/>
      <c r="E5" s="23"/>
      <c r="F5" s="23"/>
      <c r="G5" s="8"/>
      <c r="I5" s="23"/>
      <c r="J5" s="23"/>
      <c r="K5" s="23"/>
      <c r="L5" s="8"/>
    </row>
    <row r="6" spans="1:14" ht="20.149999999999999" customHeight="1" x14ac:dyDescent="0.3">
      <c r="D6" s="21" t="s">
        <v>15</v>
      </c>
      <c r="E6" s="23"/>
      <c r="F6" s="23"/>
      <c r="G6" s="8"/>
      <c r="H6" s="27"/>
      <c r="I6" s="21" t="s">
        <v>42</v>
      </c>
      <c r="J6" s="23"/>
      <c r="K6" s="23"/>
      <c r="L6" s="8"/>
    </row>
    <row r="7" spans="1:14" ht="20.149999999999999" customHeight="1" x14ac:dyDescent="0.25">
      <c r="A7" s="42">
        <v>41</v>
      </c>
      <c r="B7" s="42">
        <v>51</v>
      </c>
      <c r="D7" s="27" t="s">
        <v>16</v>
      </c>
      <c r="E7" s="27"/>
      <c r="F7" s="27" t="s">
        <v>28</v>
      </c>
      <c r="G7" s="43">
        <v>10388087.67</v>
      </c>
      <c r="H7" s="27"/>
      <c r="I7" s="27" t="s">
        <v>20</v>
      </c>
      <c r="J7" s="27"/>
      <c r="K7" s="27" t="s">
        <v>28</v>
      </c>
      <c r="L7" s="43">
        <v>25987661.66</v>
      </c>
    </row>
    <row r="8" spans="1:14" ht="20.149999999999999" customHeight="1" x14ac:dyDescent="0.25">
      <c r="A8" s="42">
        <v>42</v>
      </c>
      <c r="B8" s="42">
        <v>52</v>
      </c>
      <c r="D8" s="27" t="s">
        <v>43</v>
      </c>
      <c r="E8" s="27"/>
      <c r="F8" s="27"/>
      <c r="G8" s="43">
        <v>8167276.6899999995</v>
      </c>
      <c r="H8" s="27"/>
      <c r="I8" s="27" t="s">
        <v>44</v>
      </c>
      <c r="J8" s="27"/>
      <c r="K8" s="27"/>
      <c r="L8" s="43">
        <v>5431148.3300000001</v>
      </c>
    </row>
    <row r="9" spans="1:14" ht="20.149999999999999" customHeight="1" x14ac:dyDescent="0.25">
      <c r="A9" s="42">
        <v>43</v>
      </c>
      <c r="B9" s="42">
        <v>54</v>
      </c>
      <c r="D9" s="27" t="s">
        <v>45</v>
      </c>
      <c r="E9" s="27"/>
      <c r="F9" s="27"/>
      <c r="G9" s="43">
        <v>6378413.6199999992</v>
      </c>
      <c r="H9" s="27"/>
      <c r="I9" s="27" t="s">
        <v>46</v>
      </c>
      <c r="J9" s="27"/>
      <c r="K9" s="27"/>
      <c r="L9" s="43">
        <v>1617248.8000000003</v>
      </c>
    </row>
    <row r="10" spans="1:14" ht="20.149999999999999" customHeight="1" x14ac:dyDescent="0.25">
      <c r="A10" s="42">
        <v>45</v>
      </c>
      <c r="B10" s="42">
        <v>55</v>
      </c>
      <c r="D10" s="27" t="s">
        <v>17</v>
      </c>
      <c r="E10" s="27"/>
      <c r="F10" s="27"/>
      <c r="G10" s="43">
        <v>4290137.8499999996</v>
      </c>
      <c r="H10" s="27"/>
      <c r="I10" s="27" t="s">
        <v>26</v>
      </c>
      <c r="J10" s="27"/>
      <c r="K10" s="27"/>
      <c r="L10" s="43">
        <v>2550854.15</v>
      </c>
    </row>
    <row r="11" spans="1:14" ht="20.149999999999999" customHeight="1" x14ac:dyDescent="0.25">
      <c r="A11" s="42">
        <v>46</v>
      </c>
      <c r="B11" s="42">
        <v>56</v>
      </c>
      <c r="D11" s="27" t="s">
        <v>47</v>
      </c>
      <c r="E11" s="27"/>
      <c r="F11" s="27"/>
      <c r="G11" s="43">
        <v>659078.62</v>
      </c>
      <c r="H11" s="27"/>
      <c r="I11" s="27" t="s">
        <v>21</v>
      </c>
      <c r="J11" s="27"/>
      <c r="K11" s="27"/>
      <c r="L11" s="43">
        <v>1112845.33</v>
      </c>
    </row>
    <row r="12" spans="1:14" ht="20.149999999999999" customHeight="1" x14ac:dyDescent="0.25">
      <c r="A12" s="42">
        <v>47</v>
      </c>
      <c r="B12" s="42">
        <v>57</v>
      </c>
      <c r="D12" s="27" t="s">
        <v>18</v>
      </c>
      <c r="E12" s="27"/>
      <c r="F12" s="27"/>
      <c r="G12" s="43">
        <v>599234.59000000008</v>
      </c>
      <c r="H12" s="27"/>
      <c r="I12" s="27" t="s">
        <v>22</v>
      </c>
      <c r="J12" s="27"/>
      <c r="K12" s="27"/>
      <c r="L12" s="43">
        <v>594934.74</v>
      </c>
    </row>
    <row r="13" spans="1:14" ht="20.149999999999999" customHeight="1" x14ac:dyDescent="0.25">
      <c r="A13" s="42">
        <v>48</v>
      </c>
      <c r="B13" s="42">
        <v>58</v>
      </c>
      <c r="D13" s="27" t="s">
        <v>19</v>
      </c>
      <c r="E13" s="27"/>
      <c r="F13" s="27"/>
      <c r="G13" s="43">
        <v>5372764.2200000007</v>
      </c>
      <c r="H13" s="27"/>
      <c r="I13" s="27" t="s">
        <v>49</v>
      </c>
      <c r="J13" s="27"/>
      <c r="K13" s="27"/>
      <c r="L13" s="43">
        <v>436750.23000000004</v>
      </c>
    </row>
    <row r="14" spans="1:14" ht="20.149999999999999" customHeight="1" thickBot="1" x14ac:dyDescent="0.35">
      <c r="A14" s="42">
        <v>49</v>
      </c>
      <c r="B14" s="42">
        <v>59</v>
      </c>
      <c r="D14" s="27" t="s">
        <v>48</v>
      </c>
      <c r="E14" s="27"/>
      <c r="F14" s="27"/>
      <c r="G14" s="43">
        <v>47207.31</v>
      </c>
      <c r="H14" s="27"/>
      <c r="I14" s="23" t="s">
        <v>51</v>
      </c>
      <c r="J14" s="23"/>
      <c r="K14" s="44" t="s">
        <v>28</v>
      </c>
      <c r="L14" s="45">
        <v>37731443.240000002</v>
      </c>
      <c r="N14" s="25">
        <f>+L14-G15-G16-G17</f>
        <v>0</v>
      </c>
    </row>
    <row r="15" spans="1:14" ht="20.149999999999999" customHeight="1" thickTop="1" x14ac:dyDescent="0.3">
      <c r="D15" s="23" t="s">
        <v>50</v>
      </c>
      <c r="E15" s="23"/>
      <c r="F15" s="46"/>
      <c r="G15" s="13">
        <v>35902200.57</v>
      </c>
      <c r="H15" s="27"/>
      <c r="I15" s="27"/>
      <c r="J15" s="27"/>
      <c r="K15" s="27"/>
      <c r="L15" s="27"/>
      <c r="M15" s="28">
        <f>+L14-G15-G16</f>
        <v>0</v>
      </c>
    </row>
    <row r="16" spans="1:14" ht="20.149999999999999" customHeight="1" x14ac:dyDescent="0.25">
      <c r="D16" s="27" t="s">
        <v>62</v>
      </c>
      <c r="E16" s="27"/>
      <c r="F16" s="27"/>
      <c r="G16" s="43">
        <v>1829242.6700000018</v>
      </c>
      <c r="H16" s="27"/>
      <c r="I16" s="27"/>
      <c r="J16" s="27"/>
      <c r="K16" s="27"/>
      <c r="L16" s="27"/>
    </row>
    <row r="17" spans="1:14" ht="20.149999999999999" customHeight="1" x14ac:dyDescent="0.25">
      <c r="D17" s="27" t="s">
        <v>63</v>
      </c>
      <c r="E17" s="27"/>
      <c r="F17" s="27"/>
      <c r="G17" s="43">
        <v>0</v>
      </c>
      <c r="H17" s="27"/>
      <c r="I17" s="27"/>
      <c r="J17" s="27"/>
      <c r="K17" s="27"/>
      <c r="L17" s="27"/>
    </row>
    <row r="18" spans="1:14" ht="20.149999999999999" customHeight="1" thickBot="1" x14ac:dyDescent="0.35">
      <c r="D18" s="27" t="s">
        <v>64</v>
      </c>
      <c r="E18" s="27"/>
      <c r="F18" s="44" t="s">
        <v>28</v>
      </c>
      <c r="G18" s="45">
        <v>1829242.6700000018</v>
      </c>
      <c r="H18" s="27"/>
      <c r="I18" s="27"/>
      <c r="J18" s="27"/>
      <c r="K18" s="27"/>
      <c r="L18" s="27"/>
    </row>
    <row r="19" spans="1:14" ht="19.5" customHeight="1" thickTop="1" x14ac:dyDescent="0.25">
      <c r="D19" s="27"/>
      <c r="E19" s="27"/>
      <c r="F19" s="27"/>
      <c r="G19" s="27"/>
      <c r="H19" s="27"/>
    </row>
    <row r="20" spans="1:14" ht="19.5" customHeight="1" x14ac:dyDescent="0.25">
      <c r="G20" s="25"/>
    </row>
    <row r="21" spans="1:14" ht="19.5" customHeight="1" x14ac:dyDescent="0.25">
      <c r="G21" s="25"/>
    </row>
    <row r="22" spans="1:14" ht="19.5" customHeight="1" x14ac:dyDescent="0.25"/>
    <row r="23" spans="1:14" ht="19.5" customHeight="1" x14ac:dyDescent="0.25"/>
    <row r="24" spans="1:14" ht="19.5" customHeight="1" x14ac:dyDescent="0.25"/>
    <row r="25" spans="1:14" ht="19.5" customHeight="1" x14ac:dyDescent="0.25"/>
    <row r="26" spans="1:14" ht="19.5" customHeight="1" x14ac:dyDescent="0.25">
      <c r="I26" s="27"/>
      <c r="J26" s="27"/>
      <c r="K26" s="27"/>
      <c r="L26" s="30"/>
    </row>
    <row r="27" spans="1:14" s="27" customFormat="1" ht="19.5" customHeight="1" x14ac:dyDescent="0.3">
      <c r="D27" s="31"/>
      <c r="G27" s="32"/>
      <c r="I27" s="35"/>
      <c r="J27" s="33"/>
      <c r="K27" s="33"/>
      <c r="L27" s="33"/>
      <c r="N27" s="9"/>
    </row>
    <row r="28" spans="1:14" s="27" customFormat="1" ht="19.5" customHeight="1" x14ac:dyDescent="0.3">
      <c r="A28" s="9"/>
      <c r="B28" s="9"/>
      <c r="C28" s="34"/>
      <c r="D28" s="37"/>
      <c r="E28" s="34"/>
      <c r="F28" s="34"/>
      <c r="G28" s="35"/>
      <c r="H28" s="35"/>
      <c r="I28" s="37"/>
      <c r="J28" s="47"/>
      <c r="K28" s="47"/>
      <c r="L28" s="47"/>
      <c r="N28" s="9"/>
    </row>
    <row r="29" spans="1:14" ht="19.5" customHeight="1" x14ac:dyDescent="0.25">
      <c r="C29" s="34"/>
      <c r="D29" s="37"/>
      <c r="E29" s="34"/>
      <c r="F29" s="34"/>
      <c r="G29" s="37"/>
      <c r="H29" s="37"/>
      <c r="I29" s="37"/>
      <c r="J29" s="34"/>
      <c r="K29" s="34"/>
      <c r="L29" s="34"/>
    </row>
    <row r="30" spans="1:14" ht="19.5" customHeight="1" x14ac:dyDescent="0.25">
      <c r="C30" s="34"/>
      <c r="D30" s="34"/>
      <c r="E30" s="34"/>
      <c r="F30" s="34"/>
      <c r="G30" s="37"/>
      <c r="H30" s="37"/>
      <c r="I30" s="39"/>
      <c r="J30" s="39"/>
    </row>
    <row r="31" spans="1:14" ht="19.5" customHeight="1" x14ac:dyDescent="0.25"/>
    <row r="32" spans="1:14" ht="19.5" customHeight="1" x14ac:dyDescent="0.25">
      <c r="L32" s="1">
        <v>0</v>
      </c>
    </row>
    <row r="33" spans="1:14" ht="19.5" customHeight="1" x14ac:dyDescent="0.25">
      <c r="A33" s="27"/>
      <c r="B33" s="27"/>
      <c r="G33" s="1"/>
      <c r="N33" s="27"/>
    </row>
    <row r="34" spans="1:14" ht="19.5" customHeight="1" x14ac:dyDescent="0.25">
      <c r="F34" s="48"/>
      <c r="J34" s="49"/>
      <c r="K34" s="49"/>
    </row>
    <row r="35" spans="1:14" ht="19.5" customHeight="1" x14ac:dyDescent="0.25">
      <c r="J35" s="49"/>
    </row>
  </sheetData>
  <mergeCells count="2">
    <mergeCell ref="J27:L27"/>
    <mergeCell ref="J28:L28"/>
  </mergeCells>
  <printOptions horizontalCentered="1"/>
  <pageMargins left="0.19685039370078741" right="0.59055118110236227" top="1.1811023622047245" bottom="0.39370078740157483" header="0.15748031496062992" footer="0"/>
  <pageSetup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Res Bolsa de Valores</vt:lpstr>
      <vt:lpstr>ER Res Bolsa de Valores</vt:lpstr>
      <vt:lpstr>'BG Res Bolsa de Valores'!Área_de_impresión</vt:lpstr>
      <vt:lpstr>'ER Res Bolsa de Valores'!Área_de_impresión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A.</cp:lastModifiedBy>
  <cp:lastPrinted>2023-03-08T21:36:43Z</cp:lastPrinted>
  <dcterms:created xsi:type="dcterms:W3CDTF">2007-11-10T03:53:45Z</dcterms:created>
  <dcterms:modified xsi:type="dcterms:W3CDTF">2023-03-15T22:34:01Z</dcterms:modified>
</cp:coreProperties>
</file>